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la" sheetId="1" state="visible" r:id="rId3"/>
    <sheet name="Órdenes" sheetId="2" state="visible" r:id="rId4"/>
    <sheet name="Tabler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<sst xmlns="http://schemas.openxmlformats.org/spreadsheetml/2006/main" count="79" uniqueCount="73">
  <si>
    <t xml:space="preserve">Registro de órdenes de trabajo — plantilla Novaptix</t>
  </si>
  <si>
    <t xml:space="preserve">Para qué sirve</t>
  </si>
  <si>
    <t xml:space="preserve">Que ningún pedido de servicio se pierda en WhatsApp: cada pedido es una orden con número, responsable, estado, fotos y firma del cliente, y sabés qué falta cerrar y qué falta facturar.</t>
  </si>
  <si>
    <t xml:space="preserve">Cómo empezar en 30 minutos</t>
  </si>
  <si>
    <t xml:space="preserve">1. Cada pedido que entra (por teléfono, mail o WhatsApp) se carga como una fila nueva con N° de OT correlativo. Las filas 5 a 7 son ejemplos.</t>
  </si>
  <si>
    <t xml:space="preserve">2. Asigná técnico y cambiá el estado a Asignada. El técnico pasa a En curso al llegar y a Terminada al cerrar.</t>
  </si>
  <si>
    <t xml:space="preserve">3. Para fotos y firma: con Google Forms, el técnico sube fotos desde el celular y el cliente firma escribiendo su nombre y DNI en una pregunta final. Pegá el link a la carpeta de fotos en la columna 'Link a fotos'.</t>
  </si>
  <si>
    <t xml:space="preserve">4. Mirá el Tablero cada mañana: pendientes sin asignar, abiertas hace más de 3 días y terminadas sin firma.</t>
  </si>
  <si>
    <t xml:space="preserve">5. Una vez por semana, pasá a Facturada todo lo terminado y firmado.</t>
  </si>
  <si>
    <t xml:space="preserve">Cómo medir que funciona</t>
  </si>
  <si>
    <t xml:space="preserve">Antes: cuántos pedidos se olvidaron o se reclamaron dos veces el último mes. Después de un mes: tiempo promedio de cierre y órdenes terminadas sin facturar.</t>
  </si>
  <si>
    <t xml:space="preserve">Cuándo deja de alcanzar</t>
  </si>
  <si>
    <t xml:space="preserve">Cuando tenés más de 5 técnicos, contratos de mantenimiento con preventivos recurrentes, stock de repuestos o clientes que quieren ver el estado en línea. Ahí conviene un sistema con app para técnicos.</t>
  </si>
  <si>
    <t xml:space="preserve">Las celdas amarillas se completan; las grises tienen fórmulas.</t>
  </si>
  <si>
    <t xml:space="preserve">Plantilla gratuita de Novaptix · novaptix.com/blog · ¿Te quedó chica? Pedí un diagnóstico gratuito en novaptix.com/diagnostico/</t>
  </si>
  <si>
    <t xml:space="preserve">Registro de órdenes de trabajo</t>
  </si>
  <si>
    <t xml:space="preserve">Una fila por orden. El técnico la cierra con foto y firma del cliente.</t>
  </si>
  <si>
    <t xml:space="preserve">Celdas amarillas: completás vos · Celdas grises: se calculan solas · La fila 5 es un ejemplo: borrala o pisala.</t>
  </si>
  <si>
    <t xml:space="preserve">N° OT</t>
  </si>
  <si>
    <t xml:space="preserve">Fecha de pedido</t>
  </si>
  <si>
    <t xml:space="preserve">Cliente</t>
  </si>
  <si>
    <t xml:space="preserve">Equipo / ubicación</t>
  </si>
  <si>
    <t xml:space="preserve">Tipo</t>
  </si>
  <si>
    <t xml:space="preserve">Prioridad</t>
  </si>
  <si>
    <t xml:space="preserve">Técnico</t>
  </si>
  <si>
    <t xml:space="preserve">Estado</t>
  </si>
  <si>
    <t xml:space="preserve">Fecha de cierre</t>
  </si>
  <si>
    <t xml:space="preserve">Horas trabajadas</t>
  </si>
  <si>
    <t xml:space="preserve">Materiales usados</t>
  </si>
  <si>
    <t xml:space="preserve">Link a fotos</t>
  </si>
  <si>
    <t xml:space="preserve">Firma del cliente</t>
  </si>
  <si>
    <t xml:space="preserve">Días abierta</t>
  </si>
  <si>
    <t xml:space="preserve">Alerta</t>
  </si>
  <si>
    <t xml:space="preserve">OT-0001</t>
  </si>
  <si>
    <t xml:space="preserve">Cliente A</t>
  </si>
  <si>
    <t xml:space="preserve">Compresor sala 2</t>
  </si>
  <si>
    <t xml:space="preserve">Correctivo</t>
  </si>
  <si>
    <t xml:space="preserve">Alta</t>
  </si>
  <si>
    <t xml:space="preserve">M. Gómez</t>
  </si>
  <si>
    <t xml:space="preserve">Terminada</t>
  </si>
  <si>
    <t xml:space="preserve">Filtro de aire, correa</t>
  </si>
  <si>
    <t xml:space="preserve">drive.google.com/...</t>
  </si>
  <si>
    <t xml:space="preserve">Sí</t>
  </si>
  <si>
    <t xml:space="preserve">OT-0002</t>
  </si>
  <si>
    <t xml:space="preserve">Cliente B</t>
  </si>
  <si>
    <t xml:space="preserve">Grupo electrógeno</t>
  </si>
  <si>
    <t xml:space="preserve">Preventivo</t>
  </si>
  <si>
    <t xml:space="preserve">Media</t>
  </si>
  <si>
    <t xml:space="preserve">L. Ruiz</t>
  </si>
  <si>
    <t xml:space="preserve">En curso</t>
  </si>
  <si>
    <t xml:space="preserve">OT-0003</t>
  </si>
  <si>
    <t xml:space="preserve">Bomba de agua</t>
  </si>
  <si>
    <t xml:space="preserve">Pendiente</t>
  </si>
  <si>
    <t xml:space="preserve">Tablero de órdenes</t>
  </si>
  <si>
    <t xml:space="preserve">Se calcula solo a partir de la hoja Órdenes.</t>
  </si>
  <si>
    <t xml:space="preserve">Indicador</t>
  </si>
  <si>
    <t xml:space="preserve">Valor</t>
  </si>
  <si>
    <t xml:space="preserve">Qué mirar</t>
  </si>
  <si>
    <t xml:space="preserve">Órdenes abiertas (pendiente, asignada o en curso)</t>
  </si>
  <si>
    <t xml:space="preserve">Pendientes sin asignar</t>
  </si>
  <si>
    <t xml:space="preserve">Deberían ser 0 al final del día.</t>
  </si>
  <si>
    <t xml:space="preserve">Abiertas hace más de 3 días</t>
  </si>
  <si>
    <t xml:space="preserve">Las que se están olvidando.</t>
  </si>
  <si>
    <t xml:space="preserve">Terminadas sin firma del cliente</t>
  </si>
  <si>
    <t xml:space="preserve">No se pueden facturar sin respaldo.</t>
  </si>
  <si>
    <t xml:space="preserve">Terminadas sin facturar</t>
  </si>
  <si>
    <t xml:space="preserve">Pasalas a Facturada cuando salga la factura.</t>
  </si>
  <si>
    <t xml:space="preserve">Tiempo promedio de cierre (días)</t>
  </si>
  <si>
    <t xml:space="preserve">Meta: bajarlo mes a mes.</t>
  </si>
  <si>
    <t xml:space="preserve">Horas trabajadas registradas</t>
  </si>
  <si>
    <t xml:space="preserve">Órdenes por técnico</t>
  </si>
  <si>
    <t xml:space="preserve">Abiertas</t>
  </si>
  <si>
    <t xml:space="preserve">Terminadas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</si>
</sst>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"/>
    <numFmt numFmtId="167" formatCode="0"/>
    <numFmt numFmtId="168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2E3352"/>
      <name val="Arial"/>
      <family val="0"/>
      <charset val="1"/>
    </font>
    <font>
      <b val="true"/>
      <sz val="11"/>
      <color rgb="FF0A6C7A"/>
      <name val="Arial"/>
      <family val="0"/>
      <charset val="1"/>
    </font>
    <font>
      <sz val="10"/>
      <color rgb="FF2E3352"/>
      <name val="Arial"/>
      <family val="0"/>
      <charset val="1"/>
    </font>
    <font>
      <i val="true"/>
      <sz val="9"/>
      <color rgb="FF5C6182"/>
      <name val="Arial"/>
      <family val="0"/>
      <charset val="1"/>
    </font>
    <font>
      <b val="true"/>
      <sz val="9"/>
      <color rgb="FF0A6C7A"/>
      <name val="Arial"/>
      <family val="0"/>
      <charset val="1"/>
    </font>
    <font>
      <sz val="10"/>
      <color rgb="FF5C618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E3352"/>
        <bgColor rgb="FF333399"/>
      </patternFill>
    </fill>
    <fill>
      <patternFill patternType="solid">
        <fgColor rgb="FFFFF8D6"/>
        <bgColor rgb="FFEEF2F3"/>
      </patternFill>
    </fill>
    <fill>
      <patternFill patternType="solid">
        <fgColor rgb="FFEEF2F3"/>
        <bgColor rgb="FFFFF8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8C0"/>
      </left>
      <right style="thin">
        <color rgb="FFC9C8C0"/>
      </right>
      <top style="thin">
        <color rgb="FFC9C8C0"/>
      </top>
      <bottom style="thin">
        <color rgb="FFC9C8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BE3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A6C7A"/>
      <rgbColor rgb="FFC9C8C0"/>
      <rgbColor rgb="FF808080"/>
      <rgbColor rgb="FF9999FF"/>
      <rgbColor rgb="FF993366"/>
      <rgbColor rgb="FFFFF8D6"/>
      <rgbColor rgb="FFEEF2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DF"/>
      <rgbColor rgb="FF3366FF"/>
      <rgbColor rgb="FF33CCCC"/>
      <rgbColor rgb="FF99CC00"/>
      <rgbColor rgb="FFFFCC00"/>
      <rgbColor rgb="FFFF9900"/>
      <rgbColor rgb="FFFF6600"/>
      <rgbColor rgb="FF5C618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3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23.85" hidden="false" customHeight="false" outlineLevel="0" collapsed="false">
      <c r="A3" s="3" t="s">
        <v>2</v>
      </c>
    </row>
    <row r="4" customFormat="false" ht="15" hidden="false" customHeight="false" outlineLevel="0" collapsed="false">
      <c r="A4" s="2" t="s">
        <v>3</v>
      </c>
    </row>
    <row r="5" customFormat="false" ht="23.85" hidden="false" customHeight="false" outlineLevel="0" collapsed="false">
      <c r="A5" s="3" t="s">
        <v>4</v>
      </c>
    </row>
    <row r="6" customFormat="false" ht="15" hidden="false" customHeight="false" outlineLevel="0" collapsed="false">
      <c r="A6" s="3" t="s">
        <v>5</v>
      </c>
    </row>
    <row r="7" customFormat="false" ht="23.85" hidden="false" customHeight="false" outlineLevel="0" collapsed="false">
      <c r="A7" s="3" t="s">
        <v>6</v>
      </c>
    </row>
    <row r="8" customFormat="false" ht="15" hidden="false" customHeight="false" outlineLevel="0" collapsed="false">
      <c r="A8" s="3" t="s">
        <v>7</v>
      </c>
    </row>
    <row r="9" customFormat="false" ht="15" hidden="false" customHeight="false" outlineLevel="0" collapsed="false">
      <c r="A9" s="3" t="s">
        <v>8</v>
      </c>
    </row>
    <row r="10" customFormat="false" ht="15" hidden="false" customHeight="false" outlineLevel="0" collapsed="false">
      <c r="A10" s="2" t="s">
        <v>9</v>
      </c>
    </row>
    <row r="11" customFormat="false" ht="23.85" hidden="false" customHeight="false" outlineLevel="0" collapsed="false">
      <c r="A11" s="3" t="s">
        <v>10</v>
      </c>
    </row>
    <row r="12" customFormat="false" ht="15" hidden="false" customHeight="false" outlineLevel="0" collapsed="false">
      <c r="A12" s="2" t="s">
        <v>11</v>
      </c>
    </row>
    <row r="13" customFormat="false" ht="23.85" hidden="false" customHeight="false" outlineLevel="0" collapsed="false">
      <c r="A13" s="3" t="s">
        <v>12</v>
      </c>
    </row>
    <row r="14" customFormat="false" ht="15" hidden="false" customHeight="false" outlineLevel="0" collapsed="false">
      <c r="A14" s="4" t="s">
        <v>13</v>
      </c>
    </row>
    <row r="16" customFormat="false" ht="15" hidden="false" customHeight="false" outlineLevel="0" collapsed="false">
      <c r="A16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1" min="11" style="0" width="22"/>
    <col collapsed="false" customWidth="true" hidden="false" outlineLevel="0" max="12" min="12" style="0" width="18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22"/>
  </cols>
  <sheetData>
    <row r="1" customFormat="false" ht="18.55" hidden="false" customHeight="false" outlineLevel="0" collapsed="false">
      <c r="A1" s="6" t="s">
        <v>15</v>
      </c>
    </row>
    <row r="2" customFormat="false" ht="15" hidden="false" customHeight="false" outlineLevel="0" collapsed="false">
      <c r="A2" s="7" t="s">
        <v>16</v>
      </c>
    </row>
    <row r="3" customFormat="false" ht="15" hidden="false" customHeight="false" outlineLevel="0" collapsed="false">
      <c r="A3" s="8" t="s">
        <v>17</v>
      </c>
    </row>
    <row r="4" customFormat="false" ht="31.5" hidden="false" customHeight="true" outlineLevel="0" collapsed="false">
      <c r="A4" s="9" t="s">
        <v>18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</row>
    <row r="5" customFormat="false" ht="15" hidden="false" customHeight="false" outlineLevel="0" collapsed="false">
      <c r="A5" s="10" t="s">
        <v>33</v>
      </c>
      <c r="B5" s="11" t="n">
        <v>46303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39</v>
      </c>
      <c r="I5" s="11" t="n">
        <v>46304</v>
      </c>
      <c r="J5" s="12" t="n">
        <v>3.5</v>
      </c>
      <c r="K5" s="10" t="s">
        <v>40</v>
      </c>
      <c r="L5" s="10" t="s">
        <v>41</v>
      </c>
      <c r="M5" s="10" t="s">
        <v>42</v>
      </c>
      <c r="N5" s="13" t="n">
        <f aca="true">IF(B5="","",IF(I5&lt;&gt;"",I5-B5,TODAY()-B5))</f>
        <v>1</v>
      </c>
      <c r="O5" s="14" t="str">
        <f aca="false">IF(A5="","",TRIM(IF(AND(I5="",N(N5)&gt;3),"Abierta hace más de 3 días · ","")&amp;IF(AND(H5&lt;&gt;"Pendiente",G5=""),"Sin técnico · ","")&amp;IF(AND(H5="Terminada",M5&lt;&gt;"Sí"),"Falta firma","")))</f>
        <v/>
      </c>
    </row>
    <row r="6" customFormat="false" ht="15" hidden="false" customHeight="false" outlineLevel="0" collapsed="false">
      <c r="A6" s="10" t="s">
        <v>43</v>
      </c>
      <c r="B6" s="11" t="n">
        <v>46304</v>
      </c>
      <c r="C6" s="10" t="s">
        <v>44</v>
      </c>
      <c r="D6" s="10" t="s">
        <v>45</v>
      </c>
      <c r="E6" s="10" t="s">
        <v>46</v>
      </c>
      <c r="F6" s="10" t="s">
        <v>47</v>
      </c>
      <c r="G6" s="10" t="s">
        <v>48</v>
      </c>
      <c r="H6" s="10" t="s">
        <v>49</v>
      </c>
      <c r="I6" s="11"/>
      <c r="J6" s="12"/>
      <c r="K6" s="10"/>
      <c r="L6" s="10"/>
      <c r="M6" s="10"/>
      <c r="N6" s="13" t="n">
        <f aca="true">IF(B6="","",IF(I6&lt;&gt;"",I6-B6,TODAY()-B6))</f>
        <v>3</v>
      </c>
      <c r="O6" s="14" t="str">
        <f aca="false">IF(A6="","",TRIM(IF(AND(I6="",N(N6)&gt;3),"Abierta hace más de 3 días · ","")&amp;IF(AND(H6&lt;&gt;"Pendiente",G6=""),"Sin técnico · ","")&amp;IF(AND(H6="Terminada",M6&lt;&gt;"Sí"),"Falta firma","")))</f>
        <v/>
      </c>
    </row>
    <row r="7" customFormat="false" ht="15" hidden="false" customHeight="false" outlineLevel="0" collapsed="false">
      <c r="A7" s="10" t="s">
        <v>50</v>
      </c>
      <c r="B7" s="11" t="n">
        <v>46307</v>
      </c>
      <c r="C7" s="10" t="s">
        <v>34</v>
      </c>
      <c r="D7" s="10" t="s">
        <v>51</v>
      </c>
      <c r="E7" s="10" t="s">
        <v>36</v>
      </c>
      <c r="F7" s="10" t="s">
        <v>37</v>
      </c>
      <c r="G7" s="10"/>
      <c r="H7" s="10" t="s">
        <v>52</v>
      </c>
      <c r="I7" s="11"/>
      <c r="J7" s="12"/>
      <c r="K7" s="10"/>
      <c r="L7" s="10"/>
      <c r="M7" s="10"/>
      <c r="N7" s="13" t="n">
        <f aca="true">IF(B7="","",IF(I7&lt;&gt;"",I7-B7,TODAY()-B7))</f>
        <v>0</v>
      </c>
      <c r="O7" s="14" t="str">
        <f aca="false">IF(A7="","",TRIM(IF(AND(I7="",N(N7)&gt;3),"Abierta hace más de 3 días · ","")&amp;IF(AND(H7&lt;&gt;"Pendiente",G7=""),"Sin técnico · ","")&amp;IF(AND(H7="Terminada",M7&lt;&gt;"Sí"),"Falta firma","")))</f>
        <v/>
      </c>
    </row>
    <row r="8" customFormat="false" ht="15" hidden="false" customHeight="false" outlineLevel="0" collapsed="false">
      <c r="A8" s="10"/>
      <c r="B8" s="11"/>
      <c r="C8" s="10"/>
      <c r="D8" s="10"/>
      <c r="E8" s="10"/>
      <c r="F8" s="10"/>
      <c r="G8" s="10"/>
      <c r="H8" s="10"/>
      <c r="I8" s="11"/>
      <c r="J8" s="12"/>
      <c r="K8" s="10"/>
      <c r="L8" s="10"/>
      <c r="M8" s="10"/>
      <c r="N8" s="13" t="str">
        <f aca="true">IF(B8="","",IF(I8&lt;&gt;"",I8-B8,TODAY()-B8))</f>
        <v/>
      </c>
      <c r="O8" s="14" t="str">
        <f aca="false">IF(A8="","",TRIM(IF(AND(I8="",N(N8)&gt;3),"Abierta hace más de 3 días · ","")&amp;IF(AND(H8&lt;&gt;"Pendiente",G8=""),"Sin técnico · ","")&amp;IF(AND(H8="Terminada",M8&lt;&gt;"Sí"),"Falta firma","")))</f>
        <v/>
      </c>
    </row>
    <row r="9" customFormat="false" ht="15" hidden="false" customHeight="false" outlineLevel="0" collapsed="false">
      <c r="A9" s="10"/>
      <c r="B9" s="11"/>
      <c r="C9" s="10"/>
      <c r="D9" s="10"/>
      <c r="E9" s="10"/>
      <c r="F9" s="10"/>
      <c r="G9" s="10"/>
      <c r="H9" s="10"/>
      <c r="I9" s="11"/>
      <c r="J9" s="12"/>
      <c r="K9" s="10"/>
      <c r="L9" s="10"/>
      <c r="M9" s="10"/>
      <c r="N9" s="13" t="str">
        <f aca="true">IF(B9="","",IF(I9&lt;&gt;"",I9-B9,TODAY()-B9))</f>
        <v/>
      </c>
      <c r="O9" s="14" t="str">
        <f aca="false">IF(A9="","",TRIM(IF(AND(I9="",N(N9)&gt;3),"Abierta hace más de 3 días · ","")&amp;IF(AND(H9&lt;&gt;"Pendiente",G9=""),"Sin técnico · ","")&amp;IF(AND(H9="Terminada",M9&lt;&gt;"Sí"),"Falta firma","")))</f>
        <v/>
      </c>
    </row>
    <row r="10" customFormat="false" ht="15" hidden="false" customHeight="false" outlineLevel="0" collapsed="false">
      <c r="A10" s="10"/>
      <c r="B10" s="11"/>
      <c r="C10" s="10"/>
      <c r="D10" s="10"/>
      <c r="E10" s="10"/>
      <c r="F10" s="10"/>
      <c r="G10" s="10"/>
      <c r="H10" s="10"/>
      <c r="I10" s="11"/>
      <c r="J10" s="12"/>
      <c r="K10" s="10"/>
      <c r="L10" s="10"/>
      <c r="M10" s="10"/>
      <c r="N10" s="13" t="str">
        <f aca="true">IF(B10="","",IF(I10&lt;&gt;"",I10-B10,TODAY()-B10))</f>
        <v/>
      </c>
      <c r="O10" s="14" t="str">
        <f aca="false">IF(A10="","",TRIM(IF(AND(I10="",N(N10)&gt;3),"Abierta hace más de 3 días · ","")&amp;IF(AND(H10&lt;&gt;"Pendiente",G10=""),"Sin técnico · ","")&amp;IF(AND(H10="Terminada",M10&lt;&gt;"Sí"),"Falta firma","")))</f>
        <v/>
      </c>
    </row>
    <row r="11" customFormat="false" ht="15" hidden="false" customHeight="false" outlineLevel="0" collapsed="false">
      <c r="A11" s="10"/>
      <c r="B11" s="11"/>
      <c r="C11" s="10"/>
      <c r="D11" s="10"/>
      <c r="E11" s="10"/>
      <c r="F11" s="10"/>
      <c r="G11" s="10"/>
      <c r="H11" s="10"/>
      <c r="I11" s="11"/>
      <c r="J11" s="12"/>
      <c r="K11" s="10"/>
      <c r="L11" s="10"/>
      <c r="M11" s="10"/>
      <c r="N11" s="13" t="str">
        <f aca="true">IF(B11="","",IF(I11&lt;&gt;"",I11-B11,TODAY()-B11))</f>
        <v/>
      </c>
      <c r="O11" s="14" t="str">
        <f aca="false">IF(A11="","",TRIM(IF(AND(I11="",N(N11)&gt;3),"Abierta hace más de 3 días · ","")&amp;IF(AND(H11&lt;&gt;"Pendiente",G11=""),"Sin técnico · ","")&amp;IF(AND(H11="Terminada",M11&lt;&gt;"Sí"),"Falta firma","")))</f>
        <v/>
      </c>
    </row>
    <row r="12" customFormat="false" ht="15" hidden="false" customHeight="false" outlineLevel="0" collapsed="false">
      <c r="A12" s="10"/>
      <c r="B12" s="11"/>
      <c r="C12" s="10"/>
      <c r="D12" s="10"/>
      <c r="E12" s="10"/>
      <c r="F12" s="10"/>
      <c r="G12" s="10"/>
      <c r="H12" s="10"/>
      <c r="I12" s="11"/>
      <c r="J12" s="12"/>
      <c r="K12" s="10"/>
      <c r="L12" s="10"/>
      <c r="M12" s="10"/>
      <c r="N12" s="13" t="str">
        <f aca="true">IF(B12="","",IF(I12&lt;&gt;"",I12-B12,TODAY()-B12))</f>
        <v/>
      </c>
      <c r="O12" s="14" t="str">
        <f aca="false">IF(A12="","",TRIM(IF(AND(I12="",N(N12)&gt;3),"Abierta hace más de 3 días · ","")&amp;IF(AND(H12&lt;&gt;"Pendiente",G12=""),"Sin técnico · ","")&amp;IF(AND(H12="Terminada",M12&lt;&gt;"Sí"),"Falta firma","")))</f>
        <v/>
      </c>
    </row>
    <row r="13" customFormat="false" ht="15" hidden="false" customHeight="false" outlineLevel="0" collapsed="false">
      <c r="A13" s="10"/>
      <c r="B13" s="11"/>
      <c r="C13" s="10"/>
      <c r="D13" s="10"/>
      <c r="E13" s="10"/>
      <c r="F13" s="10"/>
      <c r="G13" s="10"/>
      <c r="H13" s="10"/>
      <c r="I13" s="11"/>
      <c r="J13" s="12"/>
      <c r="K13" s="10"/>
      <c r="L13" s="10"/>
      <c r="M13" s="10"/>
      <c r="N13" s="13" t="str">
        <f aca="true">IF(B13="","",IF(I13&lt;&gt;"",I13-B13,TODAY()-B13))</f>
        <v/>
      </c>
      <c r="O13" s="14" t="str">
        <f aca="false">IF(A13="","",TRIM(IF(AND(I13="",N(N13)&gt;3),"Abierta hace más de 3 días · ","")&amp;IF(AND(H13&lt;&gt;"Pendiente",G13=""),"Sin técnico · ","")&amp;IF(AND(H13="Terminada",M13&lt;&gt;"Sí"),"Falta firma","")))</f>
        <v/>
      </c>
    </row>
    <row r="14" customFormat="false" ht="15" hidden="false" customHeight="false" outlineLevel="0" collapsed="false">
      <c r="A14" s="10"/>
      <c r="B14" s="11"/>
      <c r="C14" s="10"/>
      <c r="D14" s="10"/>
      <c r="E14" s="10"/>
      <c r="F14" s="10"/>
      <c r="G14" s="10"/>
      <c r="H14" s="10"/>
      <c r="I14" s="11"/>
      <c r="J14" s="12"/>
      <c r="K14" s="10"/>
      <c r="L14" s="10"/>
      <c r="M14" s="10"/>
      <c r="N14" s="13" t="str">
        <f aca="true">IF(B14="","",IF(I14&lt;&gt;"",I14-B14,TODAY()-B14))</f>
        <v/>
      </c>
      <c r="O14" s="14" t="str">
        <f aca="false">IF(A14="","",TRIM(IF(AND(I14="",N(N14)&gt;3),"Abierta hace más de 3 días · ","")&amp;IF(AND(H14&lt;&gt;"Pendiente",G14=""),"Sin técnico · ","")&amp;IF(AND(H14="Terminada",M14&lt;&gt;"Sí"),"Falta firma","")))</f>
        <v/>
      </c>
    </row>
    <row r="15" customFormat="false" ht="15" hidden="false" customHeight="false" outlineLevel="0" collapsed="false">
      <c r="A15" s="10"/>
      <c r="B15" s="11"/>
      <c r="C15" s="10"/>
      <c r="D15" s="10"/>
      <c r="E15" s="10"/>
      <c r="F15" s="10"/>
      <c r="G15" s="10"/>
      <c r="H15" s="10"/>
      <c r="I15" s="11"/>
      <c r="J15" s="12"/>
      <c r="K15" s="10"/>
      <c r="L15" s="10"/>
      <c r="M15" s="10"/>
      <c r="N15" s="13" t="str">
        <f aca="true">IF(B15="","",IF(I15&lt;&gt;"",I15-B15,TODAY()-B15))</f>
        <v/>
      </c>
      <c r="O15" s="14" t="str">
        <f aca="false">IF(A15="","",TRIM(IF(AND(I15="",N(N15)&gt;3),"Abierta hace más de 3 días · ","")&amp;IF(AND(H15&lt;&gt;"Pendiente",G15=""),"Sin técnico · ","")&amp;IF(AND(H15="Terminada",M15&lt;&gt;"Sí"),"Falta firma","")))</f>
        <v/>
      </c>
    </row>
    <row r="16" customFormat="false" ht="15" hidden="false" customHeight="false" outlineLevel="0" collapsed="false">
      <c r="A16" s="10"/>
      <c r="B16" s="11"/>
      <c r="C16" s="10"/>
      <c r="D16" s="10"/>
      <c r="E16" s="10"/>
      <c r="F16" s="10"/>
      <c r="G16" s="10"/>
      <c r="H16" s="10"/>
      <c r="I16" s="11"/>
      <c r="J16" s="12"/>
      <c r="K16" s="10"/>
      <c r="L16" s="10"/>
      <c r="M16" s="10"/>
      <c r="N16" s="13" t="str">
        <f aca="true">IF(B16="","",IF(I16&lt;&gt;"",I16-B16,TODAY()-B16))</f>
        <v/>
      </c>
      <c r="O16" s="14" t="str">
        <f aca="false">IF(A16="","",TRIM(IF(AND(I16="",N(N16)&gt;3),"Abierta hace más de 3 días · ","")&amp;IF(AND(H16&lt;&gt;"Pendiente",G16=""),"Sin técnico · ","")&amp;IF(AND(H16="Terminada",M16&lt;&gt;"Sí"),"Falta firma","")))</f>
        <v/>
      </c>
    </row>
    <row r="17" customFormat="false" ht="15" hidden="false" customHeight="false" outlineLevel="0" collapsed="false">
      <c r="A17" s="10"/>
      <c r="B17" s="11"/>
      <c r="C17" s="10"/>
      <c r="D17" s="10"/>
      <c r="E17" s="10"/>
      <c r="F17" s="10"/>
      <c r="G17" s="10"/>
      <c r="H17" s="10"/>
      <c r="I17" s="11"/>
      <c r="J17" s="12"/>
      <c r="K17" s="10"/>
      <c r="L17" s="10"/>
      <c r="M17" s="10"/>
      <c r="N17" s="13" t="str">
        <f aca="true">IF(B17="","",IF(I17&lt;&gt;"",I17-B17,TODAY()-B17))</f>
        <v/>
      </c>
      <c r="O17" s="14" t="str">
        <f aca="false">IF(A17="","",TRIM(IF(AND(I17="",N(N17)&gt;3),"Abierta hace más de 3 días · ","")&amp;IF(AND(H17&lt;&gt;"Pendiente",G17=""),"Sin técnico · ","")&amp;IF(AND(H17="Terminada",M17&lt;&gt;"Sí"),"Falta firma","")))</f>
        <v/>
      </c>
    </row>
    <row r="18" customFormat="false" ht="15" hidden="false" customHeight="false" outlineLevel="0" collapsed="false">
      <c r="A18" s="10"/>
      <c r="B18" s="11"/>
      <c r="C18" s="10"/>
      <c r="D18" s="10"/>
      <c r="E18" s="10"/>
      <c r="F18" s="10"/>
      <c r="G18" s="10"/>
      <c r="H18" s="10"/>
      <c r="I18" s="11"/>
      <c r="J18" s="12"/>
      <c r="K18" s="10"/>
      <c r="L18" s="10"/>
      <c r="M18" s="10"/>
      <c r="N18" s="13" t="str">
        <f aca="true">IF(B18="","",IF(I18&lt;&gt;"",I18-B18,TODAY()-B18))</f>
        <v/>
      </c>
      <c r="O18" s="14" t="str">
        <f aca="false">IF(A18="","",TRIM(IF(AND(I18="",N(N18)&gt;3),"Abierta hace más de 3 días · ","")&amp;IF(AND(H18&lt;&gt;"Pendiente",G18=""),"Sin técnico · ","")&amp;IF(AND(H18="Terminada",M18&lt;&gt;"Sí"),"Falta firma","")))</f>
        <v/>
      </c>
    </row>
    <row r="19" customFormat="false" ht="15" hidden="false" customHeight="false" outlineLevel="0" collapsed="false">
      <c r="A19" s="10"/>
      <c r="B19" s="11"/>
      <c r="C19" s="10"/>
      <c r="D19" s="10"/>
      <c r="E19" s="10"/>
      <c r="F19" s="10"/>
      <c r="G19" s="10"/>
      <c r="H19" s="10"/>
      <c r="I19" s="11"/>
      <c r="J19" s="12"/>
      <c r="K19" s="10"/>
      <c r="L19" s="10"/>
      <c r="M19" s="10"/>
      <c r="N19" s="13" t="str">
        <f aca="true">IF(B19="","",IF(I19&lt;&gt;"",I19-B19,TODAY()-B19))</f>
        <v/>
      </c>
      <c r="O19" s="14" t="str">
        <f aca="false">IF(A19="","",TRIM(IF(AND(I19="",N(N19)&gt;3),"Abierta hace más de 3 días · ","")&amp;IF(AND(H19&lt;&gt;"Pendiente",G19=""),"Sin técnico · ","")&amp;IF(AND(H19="Terminada",M19&lt;&gt;"Sí"),"Falta firma","")))</f>
        <v/>
      </c>
    </row>
    <row r="20" customFormat="false" ht="15" hidden="false" customHeight="false" outlineLevel="0" collapsed="false">
      <c r="A20" s="10"/>
      <c r="B20" s="11"/>
      <c r="C20" s="10"/>
      <c r="D20" s="10"/>
      <c r="E20" s="10"/>
      <c r="F20" s="10"/>
      <c r="G20" s="10"/>
      <c r="H20" s="10"/>
      <c r="I20" s="11"/>
      <c r="J20" s="12"/>
      <c r="K20" s="10"/>
      <c r="L20" s="10"/>
      <c r="M20" s="10"/>
      <c r="N20" s="13" t="str">
        <f aca="true">IF(B20="","",IF(I20&lt;&gt;"",I20-B20,TODAY()-B20))</f>
        <v/>
      </c>
      <c r="O20" s="14" t="str">
        <f aca="false">IF(A20="","",TRIM(IF(AND(I20="",N(N20)&gt;3),"Abierta hace más de 3 días · ","")&amp;IF(AND(H20&lt;&gt;"Pendiente",G20=""),"Sin técnico · ","")&amp;IF(AND(H20="Terminada",M20&lt;&gt;"Sí"),"Falta firma","")))</f>
        <v/>
      </c>
    </row>
    <row r="21" customFormat="false" ht="15" hidden="false" customHeight="false" outlineLevel="0" collapsed="false">
      <c r="A21" s="10"/>
      <c r="B21" s="11"/>
      <c r="C21" s="10"/>
      <c r="D21" s="10"/>
      <c r="E21" s="10"/>
      <c r="F21" s="10"/>
      <c r="G21" s="10"/>
      <c r="H21" s="10"/>
      <c r="I21" s="11"/>
      <c r="J21" s="12"/>
      <c r="K21" s="10"/>
      <c r="L21" s="10"/>
      <c r="M21" s="10"/>
      <c r="N21" s="13" t="str">
        <f aca="true">IF(B21="","",IF(I21&lt;&gt;"",I21-B21,TODAY()-B21))</f>
        <v/>
      </c>
      <c r="O21" s="14" t="str">
        <f aca="false">IF(A21="","",TRIM(IF(AND(I21="",N(N21)&gt;3),"Abierta hace más de 3 días · ","")&amp;IF(AND(H21&lt;&gt;"Pendiente",G21=""),"Sin técnico · ","")&amp;IF(AND(H21="Terminada",M21&lt;&gt;"Sí"),"Falta firma","")))</f>
        <v/>
      </c>
    </row>
    <row r="22" customFormat="false" ht="15" hidden="false" customHeight="false" outlineLevel="0" collapsed="false">
      <c r="A22" s="10"/>
      <c r="B22" s="11"/>
      <c r="C22" s="10"/>
      <c r="D22" s="10"/>
      <c r="E22" s="10"/>
      <c r="F22" s="10"/>
      <c r="G22" s="10"/>
      <c r="H22" s="10"/>
      <c r="I22" s="11"/>
      <c r="J22" s="12"/>
      <c r="K22" s="10"/>
      <c r="L22" s="10"/>
      <c r="M22" s="10"/>
      <c r="N22" s="13" t="str">
        <f aca="true">IF(B22="","",IF(I22&lt;&gt;"",I22-B22,TODAY()-B22))</f>
        <v/>
      </c>
      <c r="O22" s="14" t="str">
        <f aca="false">IF(A22="","",TRIM(IF(AND(I22="",N(N22)&gt;3),"Abierta hace más de 3 días · ","")&amp;IF(AND(H22&lt;&gt;"Pendiente",G22=""),"Sin técnico · ","")&amp;IF(AND(H22="Terminada",M22&lt;&gt;"Sí"),"Falta firma","")))</f>
        <v/>
      </c>
    </row>
    <row r="23" customFormat="false" ht="15" hidden="false" customHeight="false" outlineLevel="0" collapsed="false">
      <c r="A23" s="10"/>
      <c r="B23" s="11"/>
      <c r="C23" s="10"/>
      <c r="D23" s="10"/>
      <c r="E23" s="10"/>
      <c r="F23" s="10"/>
      <c r="G23" s="10"/>
      <c r="H23" s="10"/>
      <c r="I23" s="11"/>
      <c r="J23" s="12"/>
      <c r="K23" s="10"/>
      <c r="L23" s="10"/>
      <c r="M23" s="10"/>
      <c r="N23" s="13" t="str">
        <f aca="true">IF(B23="","",IF(I23&lt;&gt;"",I23-B23,TODAY()-B23))</f>
        <v/>
      </c>
      <c r="O23" s="14" t="str">
        <f aca="false">IF(A23="","",TRIM(IF(AND(I23="",N(N23)&gt;3),"Abierta hace más de 3 días · ","")&amp;IF(AND(H23&lt;&gt;"Pendiente",G23=""),"Sin técnico · ","")&amp;IF(AND(H23="Terminada",M23&lt;&gt;"Sí"),"Falta firma","")))</f>
        <v/>
      </c>
    </row>
    <row r="24" customFormat="false" ht="15" hidden="false" customHeight="false" outlineLevel="0" collapsed="false">
      <c r="A24" s="10"/>
      <c r="B24" s="11"/>
      <c r="C24" s="10"/>
      <c r="D24" s="10"/>
      <c r="E24" s="10"/>
      <c r="F24" s="10"/>
      <c r="G24" s="10"/>
      <c r="H24" s="10"/>
      <c r="I24" s="11"/>
      <c r="J24" s="12"/>
      <c r="K24" s="10"/>
      <c r="L24" s="10"/>
      <c r="M24" s="10"/>
      <c r="N24" s="13" t="str">
        <f aca="true">IF(B24="","",IF(I24&lt;&gt;"",I24-B24,TODAY()-B24))</f>
        <v/>
      </c>
      <c r="O24" s="14" t="str">
        <f aca="false">IF(A24="","",TRIM(IF(AND(I24="",N(N24)&gt;3),"Abierta hace más de 3 días · ","")&amp;IF(AND(H24&lt;&gt;"Pendiente",G24=""),"Sin técnico · ","")&amp;IF(AND(H24="Terminada",M24&lt;&gt;"Sí"),"Falta firma","")))</f>
        <v/>
      </c>
    </row>
    <row r="25" customFormat="false" ht="15" hidden="false" customHeight="false" outlineLevel="0" collapsed="false">
      <c r="A25" s="10"/>
      <c r="B25" s="11"/>
      <c r="C25" s="10"/>
      <c r="D25" s="10"/>
      <c r="E25" s="10"/>
      <c r="F25" s="10"/>
      <c r="G25" s="10"/>
      <c r="H25" s="10"/>
      <c r="I25" s="11"/>
      <c r="J25" s="12"/>
      <c r="K25" s="10"/>
      <c r="L25" s="10"/>
      <c r="M25" s="10"/>
      <c r="N25" s="13" t="str">
        <f aca="true">IF(B25="","",IF(I25&lt;&gt;"",I25-B25,TODAY()-B25))</f>
        <v/>
      </c>
      <c r="O25" s="14" t="str">
        <f aca="false">IF(A25="","",TRIM(IF(AND(I25="",N(N25)&gt;3),"Abierta hace más de 3 días · ","")&amp;IF(AND(H25&lt;&gt;"Pendiente",G25=""),"Sin técnico · ","")&amp;IF(AND(H25="Terminada",M25&lt;&gt;"Sí"),"Falta firma","")))</f>
        <v/>
      </c>
    </row>
    <row r="26" customFormat="false" ht="15" hidden="false" customHeight="false" outlineLevel="0" collapsed="false">
      <c r="A26" s="10"/>
      <c r="B26" s="11"/>
      <c r="C26" s="10"/>
      <c r="D26" s="10"/>
      <c r="E26" s="10"/>
      <c r="F26" s="10"/>
      <c r="G26" s="10"/>
      <c r="H26" s="10"/>
      <c r="I26" s="11"/>
      <c r="J26" s="12"/>
      <c r="K26" s="10"/>
      <c r="L26" s="10"/>
      <c r="M26" s="10"/>
      <c r="N26" s="13" t="str">
        <f aca="true">IF(B26="","",IF(I26&lt;&gt;"",I26-B26,TODAY()-B26))</f>
        <v/>
      </c>
      <c r="O26" s="14" t="str">
        <f aca="false">IF(A26="","",TRIM(IF(AND(I26="",N(N26)&gt;3),"Abierta hace más de 3 días · ","")&amp;IF(AND(H26&lt;&gt;"Pendiente",G26=""),"Sin técnico · ","")&amp;IF(AND(H26="Terminada",M26&lt;&gt;"Sí"),"Falta firma","")))</f>
        <v/>
      </c>
    </row>
    <row r="27" customFormat="false" ht="15" hidden="false" customHeight="false" outlineLevel="0" collapsed="false">
      <c r="A27" s="10"/>
      <c r="B27" s="11"/>
      <c r="C27" s="10"/>
      <c r="D27" s="10"/>
      <c r="E27" s="10"/>
      <c r="F27" s="10"/>
      <c r="G27" s="10"/>
      <c r="H27" s="10"/>
      <c r="I27" s="11"/>
      <c r="J27" s="12"/>
      <c r="K27" s="10"/>
      <c r="L27" s="10"/>
      <c r="M27" s="10"/>
      <c r="N27" s="13" t="str">
        <f aca="true">IF(B27="","",IF(I27&lt;&gt;"",I27-B27,TODAY()-B27))</f>
        <v/>
      </c>
      <c r="O27" s="14" t="str">
        <f aca="false">IF(A27="","",TRIM(IF(AND(I27="",N(N27)&gt;3),"Abierta hace más de 3 días · ","")&amp;IF(AND(H27&lt;&gt;"Pendiente",G27=""),"Sin técnico · ","")&amp;IF(AND(H27="Terminada",M27&lt;&gt;"Sí"),"Falta firma","")))</f>
        <v/>
      </c>
    </row>
    <row r="28" customFormat="false" ht="15" hidden="false" customHeight="false" outlineLevel="0" collapsed="false">
      <c r="A28" s="10"/>
      <c r="B28" s="11"/>
      <c r="C28" s="10"/>
      <c r="D28" s="10"/>
      <c r="E28" s="10"/>
      <c r="F28" s="10"/>
      <c r="G28" s="10"/>
      <c r="H28" s="10"/>
      <c r="I28" s="11"/>
      <c r="J28" s="12"/>
      <c r="K28" s="10"/>
      <c r="L28" s="10"/>
      <c r="M28" s="10"/>
      <c r="N28" s="13" t="str">
        <f aca="true">IF(B28="","",IF(I28&lt;&gt;"",I28-B28,TODAY()-B28))</f>
        <v/>
      </c>
      <c r="O28" s="14" t="str">
        <f aca="false">IF(A28="","",TRIM(IF(AND(I28="",N(N28)&gt;3),"Abierta hace más de 3 días · ","")&amp;IF(AND(H28&lt;&gt;"Pendiente",G28=""),"Sin técnico · ","")&amp;IF(AND(H28="Terminada",M28&lt;&gt;"Sí"),"Falta firma","")))</f>
        <v/>
      </c>
    </row>
    <row r="29" customFormat="false" ht="15" hidden="false" customHeight="false" outlineLevel="0" collapsed="false">
      <c r="A29" s="10"/>
      <c r="B29" s="11"/>
      <c r="C29" s="10"/>
      <c r="D29" s="10"/>
      <c r="E29" s="10"/>
      <c r="F29" s="10"/>
      <c r="G29" s="10"/>
      <c r="H29" s="10"/>
      <c r="I29" s="11"/>
      <c r="J29" s="12"/>
      <c r="K29" s="10"/>
      <c r="L29" s="10"/>
      <c r="M29" s="10"/>
      <c r="N29" s="13" t="str">
        <f aca="true">IF(B29="","",IF(I29&lt;&gt;"",I29-B29,TODAY()-B29))</f>
        <v/>
      </c>
      <c r="O29" s="14" t="str">
        <f aca="false">IF(A29="","",TRIM(IF(AND(I29="",N(N29)&gt;3),"Abierta hace más de 3 días · ","")&amp;IF(AND(H29&lt;&gt;"Pendiente",G29=""),"Sin técnico · ","")&amp;IF(AND(H29="Terminada",M29&lt;&gt;"Sí"),"Falta firma","")))</f>
        <v/>
      </c>
    </row>
    <row r="30" customFormat="false" ht="15" hidden="false" customHeight="false" outlineLevel="0" collapsed="false">
      <c r="A30" s="10"/>
      <c r="B30" s="11"/>
      <c r="C30" s="10"/>
      <c r="D30" s="10"/>
      <c r="E30" s="10"/>
      <c r="F30" s="10"/>
      <c r="G30" s="10"/>
      <c r="H30" s="10"/>
      <c r="I30" s="11"/>
      <c r="J30" s="12"/>
      <c r="K30" s="10"/>
      <c r="L30" s="10"/>
      <c r="M30" s="10"/>
      <c r="N30" s="13" t="str">
        <f aca="true">IF(B30="","",IF(I30&lt;&gt;"",I30-B30,TODAY()-B30))</f>
        <v/>
      </c>
      <c r="O30" s="14" t="str">
        <f aca="false">IF(A30="","",TRIM(IF(AND(I30="",N(N30)&gt;3),"Abierta hace más de 3 días · ","")&amp;IF(AND(H30&lt;&gt;"Pendiente",G30=""),"Sin técnico · ","")&amp;IF(AND(H30="Terminada",M30&lt;&gt;"Sí"),"Falta firma","")))</f>
        <v/>
      </c>
    </row>
    <row r="31" customFormat="false" ht="15" hidden="false" customHeight="false" outlineLevel="0" collapsed="false">
      <c r="A31" s="10"/>
      <c r="B31" s="11"/>
      <c r="C31" s="10"/>
      <c r="D31" s="10"/>
      <c r="E31" s="10"/>
      <c r="F31" s="10"/>
      <c r="G31" s="10"/>
      <c r="H31" s="10"/>
      <c r="I31" s="11"/>
      <c r="J31" s="12"/>
      <c r="K31" s="10"/>
      <c r="L31" s="10"/>
      <c r="M31" s="10"/>
      <c r="N31" s="13" t="str">
        <f aca="true">IF(B31="","",IF(I31&lt;&gt;"",I31-B31,TODAY()-B31))</f>
        <v/>
      </c>
      <c r="O31" s="14" t="str">
        <f aca="false">IF(A31="","",TRIM(IF(AND(I31="",N(N31)&gt;3),"Abierta hace más de 3 días · ","")&amp;IF(AND(H31&lt;&gt;"Pendiente",G31=""),"Sin técnico · ","")&amp;IF(AND(H31="Terminada",M31&lt;&gt;"Sí"),"Falta firma","")))</f>
        <v/>
      </c>
    </row>
    <row r="32" customFormat="false" ht="15" hidden="false" customHeight="false" outlineLevel="0" collapsed="false">
      <c r="A32" s="10"/>
      <c r="B32" s="11"/>
      <c r="C32" s="10"/>
      <c r="D32" s="10"/>
      <c r="E32" s="10"/>
      <c r="F32" s="10"/>
      <c r="G32" s="10"/>
      <c r="H32" s="10"/>
      <c r="I32" s="11"/>
      <c r="J32" s="12"/>
      <c r="K32" s="10"/>
      <c r="L32" s="10"/>
      <c r="M32" s="10"/>
      <c r="N32" s="13" t="str">
        <f aca="true">IF(B32="","",IF(I32&lt;&gt;"",I32-B32,TODAY()-B32))</f>
        <v/>
      </c>
      <c r="O32" s="14" t="str">
        <f aca="false">IF(A32="","",TRIM(IF(AND(I32="",N(N32)&gt;3),"Abierta hace más de 3 días · ","")&amp;IF(AND(H32&lt;&gt;"Pendiente",G32=""),"Sin técnico · ","")&amp;IF(AND(H32="Terminada",M32&lt;&gt;"Sí"),"Falta firma","")))</f>
        <v/>
      </c>
    </row>
    <row r="33" customFormat="false" ht="15" hidden="false" customHeight="false" outlineLevel="0" collapsed="false">
      <c r="A33" s="10"/>
      <c r="B33" s="11"/>
      <c r="C33" s="10"/>
      <c r="D33" s="10"/>
      <c r="E33" s="10"/>
      <c r="F33" s="10"/>
      <c r="G33" s="10"/>
      <c r="H33" s="10"/>
      <c r="I33" s="11"/>
      <c r="J33" s="12"/>
      <c r="K33" s="10"/>
      <c r="L33" s="10"/>
      <c r="M33" s="10"/>
      <c r="N33" s="13" t="str">
        <f aca="true">IF(B33="","",IF(I33&lt;&gt;"",I33-B33,TODAY()-B33))</f>
        <v/>
      </c>
      <c r="O33" s="14" t="str">
        <f aca="false">IF(A33="","",TRIM(IF(AND(I33="",N(N33)&gt;3),"Abierta hace más de 3 días · ","")&amp;IF(AND(H33&lt;&gt;"Pendiente",G33=""),"Sin técnico · ","")&amp;IF(AND(H33="Terminada",M33&lt;&gt;"Sí"),"Falta firma","")))</f>
        <v/>
      </c>
    </row>
    <row r="34" customFormat="false" ht="15" hidden="false" customHeight="false" outlineLevel="0" collapsed="false">
      <c r="A34" s="10"/>
      <c r="B34" s="11"/>
      <c r="C34" s="10"/>
      <c r="D34" s="10"/>
      <c r="E34" s="10"/>
      <c r="F34" s="10"/>
      <c r="G34" s="10"/>
      <c r="H34" s="10"/>
      <c r="I34" s="11"/>
      <c r="J34" s="12"/>
      <c r="K34" s="10"/>
      <c r="L34" s="10"/>
      <c r="M34" s="10"/>
      <c r="N34" s="13" t="str">
        <f aca="true">IF(B34="","",IF(I34&lt;&gt;"",I34-B34,TODAY()-B34))</f>
        <v/>
      </c>
      <c r="O34" s="14" t="str">
        <f aca="false">IF(A34="","",TRIM(IF(AND(I34="",N(N34)&gt;3),"Abierta hace más de 3 días · ","")&amp;IF(AND(H34&lt;&gt;"Pendiente",G34=""),"Sin técnico · ","")&amp;IF(AND(H34="Terminada",M34&lt;&gt;"Sí"),"Falta firma","")))</f>
        <v/>
      </c>
    </row>
    <row r="35" customFormat="false" ht="15" hidden="false" customHeight="false" outlineLevel="0" collapsed="false">
      <c r="A35" s="10"/>
      <c r="B35" s="11"/>
      <c r="C35" s="10"/>
      <c r="D35" s="10"/>
      <c r="E35" s="10"/>
      <c r="F35" s="10"/>
      <c r="G35" s="10"/>
      <c r="H35" s="10"/>
      <c r="I35" s="11"/>
      <c r="J35" s="12"/>
      <c r="K35" s="10"/>
      <c r="L35" s="10"/>
      <c r="M35" s="10"/>
      <c r="N35" s="13" t="str">
        <f aca="true">IF(B35="","",IF(I35&lt;&gt;"",I35-B35,TODAY()-B35))</f>
        <v/>
      </c>
      <c r="O35" s="14" t="str">
        <f aca="false">IF(A35="","",TRIM(IF(AND(I35="",N(N35)&gt;3),"Abierta hace más de 3 días · ","")&amp;IF(AND(H35&lt;&gt;"Pendiente",G35=""),"Sin técnico · ","")&amp;IF(AND(H35="Terminada",M35&lt;&gt;"Sí"),"Falta firma","")))</f>
        <v/>
      </c>
    </row>
    <row r="36" customFormat="false" ht="15" hidden="false" customHeight="false" outlineLevel="0" collapsed="false">
      <c r="A36" s="10"/>
      <c r="B36" s="11"/>
      <c r="C36" s="10"/>
      <c r="D36" s="10"/>
      <c r="E36" s="10"/>
      <c r="F36" s="10"/>
      <c r="G36" s="10"/>
      <c r="H36" s="10"/>
      <c r="I36" s="11"/>
      <c r="J36" s="12"/>
      <c r="K36" s="10"/>
      <c r="L36" s="10"/>
      <c r="M36" s="10"/>
      <c r="N36" s="13" t="str">
        <f aca="true">IF(B36="","",IF(I36&lt;&gt;"",I36-B36,TODAY()-B36))</f>
        <v/>
      </c>
      <c r="O36" s="14" t="str">
        <f aca="false">IF(A36="","",TRIM(IF(AND(I36="",N(N36)&gt;3),"Abierta hace más de 3 días · ","")&amp;IF(AND(H36&lt;&gt;"Pendiente",G36=""),"Sin técnico · ","")&amp;IF(AND(H36="Terminada",M36&lt;&gt;"Sí"),"Falta firma","")))</f>
        <v/>
      </c>
    </row>
    <row r="37" customFormat="false" ht="15" hidden="false" customHeight="false" outlineLevel="0" collapsed="false">
      <c r="A37" s="10"/>
      <c r="B37" s="11"/>
      <c r="C37" s="10"/>
      <c r="D37" s="10"/>
      <c r="E37" s="10"/>
      <c r="F37" s="10"/>
      <c r="G37" s="10"/>
      <c r="H37" s="10"/>
      <c r="I37" s="11"/>
      <c r="J37" s="12"/>
      <c r="K37" s="10"/>
      <c r="L37" s="10"/>
      <c r="M37" s="10"/>
      <c r="N37" s="13" t="str">
        <f aca="true">IF(B37="","",IF(I37&lt;&gt;"",I37-B37,TODAY()-B37))</f>
        <v/>
      </c>
      <c r="O37" s="14" t="str">
        <f aca="false">IF(A37="","",TRIM(IF(AND(I37="",N(N37)&gt;3),"Abierta hace más de 3 días · ","")&amp;IF(AND(H37&lt;&gt;"Pendiente",G37=""),"Sin técnico · ","")&amp;IF(AND(H37="Terminada",M37&lt;&gt;"Sí"),"Falta firma","")))</f>
        <v/>
      </c>
    </row>
    <row r="38" customFormat="false" ht="15" hidden="false" customHeight="false" outlineLevel="0" collapsed="false">
      <c r="A38" s="10"/>
      <c r="B38" s="11"/>
      <c r="C38" s="10"/>
      <c r="D38" s="10"/>
      <c r="E38" s="10"/>
      <c r="F38" s="10"/>
      <c r="G38" s="10"/>
      <c r="H38" s="10"/>
      <c r="I38" s="11"/>
      <c r="J38" s="12"/>
      <c r="K38" s="10"/>
      <c r="L38" s="10"/>
      <c r="M38" s="10"/>
      <c r="N38" s="13" t="str">
        <f aca="true">IF(B38="","",IF(I38&lt;&gt;"",I38-B38,TODAY()-B38))</f>
        <v/>
      </c>
      <c r="O38" s="14" t="str">
        <f aca="false">IF(A38="","",TRIM(IF(AND(I38="",N(N38)&gt;3),"Abierta hace más de 3 días · ","")&amp;IF(AND(H38&lt;&gt;"Pendiente",G38=""),"Sin técnico · ","")&amp;IF(AND(H38="Terminada",M38&lt;&gt;"Sí"),"Falta firma","")))</f>
        <v/>
      </c>
    </row>
    <row r="39" customFormat="false" ht="15" hidden="false" customHeight="false" outlineLevel="0" collapsed="false">
      <c r="A39" s="10"/>
      <c r="B39" s="11"/>
      <c r="C39" s="10"/>
      <c r="D39" s="10"/>
      <c r="E39" s="10"/>
      <c r="F39" s="10"/>
      <c r="G39" s="10"/>
      <c r="H39" s="10"/>
      <c r="I39" s="11"/>
      <c r="J39" s="12"/>
      <c r="K39" s="10"/>
      <c r="L39" s="10"/>
      <c r="M39" s="10"/>
      <c r="N39" s="13" t="str">
        <f aca="true">IF(B39="","",IF(I39&lt;&gt;"",I39-B39,TODAY()-B39))</f>
        <v/>
      </c>
      <c r="O39" s="14" t="str">
        <f aca="false">IF(A39="","",TRIM(IF(AND(I39="",N(N39)&gt;3),"Abierta hace más de 3 días · ","")&amp;IF(AND(H39&lt;&gt;"Pendiente",G39=""),"Sin técnico · ","")&amp;IF(AND(H39="Terminada",M39&lt;&gt;"Sí"),"Falta firma","")))</f>
        <v/>
      </c>
    </row>
    <row r="40" customFormat="false" ht="15" hidden="false" customHeight="false" outlineLevel="0" collapsed="false">
      <c r="A40" s="10"/>
      <c r="B40" s="11"/>
      <c r="C40" s="10"/>
      <c r="D40" s="10"/>
      <c r="E40" s="10"/>
      <c r="F40" s="10"/>
      <c r="G40" s="10"/>
      <c r="H40" s="10"/>
      <c r="I40" s="11"/>
      <c r="J40" s="12"/>
      <c r="K40" s="10"/>
      <c r="L40" s="10"/>
      <c r="M40" s="10"/>
      <c r="N40" s="13" t="str">
        <f aca="true">IF(B40="","",IF(I40&lt;&gt;"",I40-B40,TODAY()-B40))</f>
        <v/>
      </c>
      <c r="O40" s="14" t="str">
        <f aca="false">IF(A40="","",TRIM(IF(AND(I40="",N(N40)&gt;3),"Abierta hace más de 3 días · ","")&amp;IF(AND(H40&lt;&gt;"Pendiente",G40=""),"Sin técnico · ","")&amp;IF(AND(H40="Terminada",M40&lt;&gt;"Sí"),"Falta firma","")))</f>
        <v/>
      </c>
    </row>
    <row r="41" customFormat="false" ht="15" hidden="false" customHeight="false" outlineLevel="0" collapsed="false">
      <c r="A41" s="10"/>
      <c r="B41" s="11"/>
      <c r="C41" s="10"/>
      <c r="D41" s="10"/>
      <c r="E41" s="10"/>
      <c r="F41" s="10"/>
      <c r="G41" s="10"/>
      <c r="H41" s="10"/>
      <c r="I41" s="11"/>
      <c r="J41" s="12"/>
      <c r="K41" s="10"/>
      <c r="L41" s="10"/>
      <c r="M41" s="10"/>
      <c r="N41" s="13" t="str">
        <f aca="true">IF(B41="","",IF(I41&lt;&gt;"",I41-B41,TODAY()-B41))</f>
        <v/>
      </c>
      <c r="O41" s="14" t="str">
        <f aca="false">IF(A41="","",TRIM(IF(AND(I41="",N(N41)&gt;3),"Abierta hace más de 3 días · ","")&amp;IF(AND(H41&lt;&gt;"Pendiente",G41=""),"Sin técnico · ","")&amp;IF(AND(H41="Terminada",M41&lt;&gt;"Sí"),"Falta firma","")))</f>
        <v/>
      </c>
    </row>
    <row r="42" customFormat="false" ht="15" hidden="false" customHeight="false" outlineLevel="0" collapsed="false">
      <c r="A42" s="10"/>
      <c r="B42" s="11"/>
      <c r="C42" s="10"/>
      <c r="D42" s="10"/>
      <c r="E42" s="10"/>
      <c r="F42" s="10"/>
      <c r="G42" s="10"/>
      <c r="H42" s="10"/>
      <c r="I42" s="11"/>
      <c r="J42" s="12"/>
      <c r="K42" s="10"/>
      <c r="L42" s="10"/>
      <c r="M42" s="10"/>
      <c r="N42" s="13" t="str">
        <f aca="true">IF(B42="","",IF(I42&lt;&gt;"",I42-B42,TODAY()-B42))</f>
        <v/>
      </c>
      <c r="O42" s="14" t="str">
        <f aca="false">IF(A42="","",TRIM(IF(AND(I42="",N(N42)&gt;3),"Abierta hace más de 3 días · ","")&amp;IF(AND(H42&lt;&gt;"Pendiente",G42=""),"Sin técnico · ","")&amp;IF(AND(H42="Terminada",M42&lt;&gt;"Sí"),"Falta firma","")))</f>
        <v/>
      </c>
    </row>
    <row r="43" customFormat="false" ht="15" hidden="false" customHeight="false" outlineLevel="0" collapsed="false">
      <c r="A43" s="10"/>
      <c r="B43" s="11"/>
      <c r="C43" s="10"/>
      <c r="D43" s="10"/>
      <c r="E43" s="10"/>
      <c r="F43" s="10"/>
      <c r="G43" s="10"/>
      <c r="H43" s="10"/>
      <c r="I43" s="11"/>
      <c r="J43" s="12"/>
      <c r="K43" s="10"/>
      <c r="L43" s="10"/>
      <c r="M43" s="10"/>
      <c r="N43" s="13" t="str">
        <f aca="true">IF(B43="","",IF(I43&lt;&gt;"",I43-B43,TODAY()-B43))</f>
        <v/>
      </c>
      <c r="O43" s="14" t="str">
        <f aca="false">IF(A43="","",TRIM(IF(AND(I43="",N(N43)&gt;3),"Abierta hace más de 3 días · ","")&amp;IF(AND(H43&lt;&gt;"Pendiente",G43=""),"Sin técnico · ","")&amp;IF(AND(H43="Terminada",M43&lt;&gt;"Sí"),"Falta firma","")))</f>
        <v/>
      </c>
    </row>
    <row r="44" customFormat="false" ht="15" hidden="false" customHeight="false" outlineLevel="0" collapsed="false">
      <c r="A44" s="10"/>
      <c r="B44" s="11"/>
      <c r="C44" s="10"/>
      <c r="D44" s="10"/>
      <c r="E44" s="10"/>
      <c r="F44" s="10"/>
      <c r="G44" s="10"/>
      <c r="H44" s="10"/>
      <c r="I44" s="11"/>
      <c r="J44" s="12"/>
      <c r="K44" s="10"/>
      <c r="L44" s="10"/>
      <c r="M44" s="10"/>
      <c r="N44" s="13" t="str">
        <f aca="true">IF(B44="","",IF(I44&lt;&gt;"",I44-B44,TODAY()-B44))</f>
        <v/>
      </c>
      <c r="O44" s="14" t="str">
        <f aca="false">IF(A44="","",TRIM(IF(AND(I44="",N(N44)&gt;3),"Abierta hace más de 3 días · ","")&amp;IF(AND(H44&lt;&gt;"Pendiente",G44=""),"Sin técnico · ","")&amp;IF(AND(H44="Terminada",M44&lt;&gt;"Sí"),"Falta firma","")))</f>
        <v/>
      </c>
    </row>
    <row r="45" customFormat="false" ht="15" hidden="false" customHeight="false" outlineLevel="0" collapsed="false">
      <c r="A45" s="10"/>
      <c r="B45" s="11"/>
      <c r="C45" s="10"/>
      <c r="D45" s="10"/>
      <c r="E45" s="10"/>
      <c r="F45" s="10"/>
      <c r="G45" s="10"/>
      <c r="H45" s="10"/>
      <c r="I45" s="11"/>
      <c r="J45" s="12"/>
      <c r="K45" s="10"/>
      <c r="L45" s="10"/>
      <c r="M45" s="10"/>
      <c r="N45" s="13" t="str">
        <f aca="true">IF(B45="","",IF(I45&lt;&gt;"",I45-B45,TODAY()-B45))</f>
        <v/>
      </c>
      <c r="O45" s="14" t="str">
        <f aca="false">IF(A45="","",TRIM(IF(AND(I45="",N(N45)&gt;3),"Abierta hace más de 3 días · ","")&amp;IF(AND(H45&lt;&gt;"Pendiente",G45=""),"Sin técnico · ","")&amp;IF(AND(H45="Terminada",M45&lt;&gt;"Sí"),"Falta firma","")))</f>
        <v/>
      </c>
    </row>
    <row r="46" customFormat="false" ht="15" hidden="false" customHeight="false" outlineLevel="0" collapsed="false">
      <c r="A46" s="10"/>
      <c r="B46" s="11"/>
      <c r="C46" s="10"/>
      <c r="D46" s="10"/>
      <c r="E46" s="10"/>
      <c r="F46" s="10"/>
      <c r="G46" s="10"/>
      <c r="H46" s="10"/>
      <c r="I46" s="11"/>
      <c r="J46" s="12"/>
      <c r="K46" s="10"/>
      <c r="L46" s="10"/>
      <c r="M46" s="10"/>
      <c r="N46" s="13" t="str">
        <f aca="true">IF(B46="","",IF(I46&lt;&gt;"",I46-B46,TODAY()-B46))</f>
        <v/>
      </c>
      <c r="O46" s="14" t="str">
        <f aca="false">IF(A46="","",TRIM(IF(AND(I46="",N(N46)&gt;3),"Abierta hace más de 3 días · ","")&amp;IF(AND(H46&lt;&gt;"Pendiente",G46=""),"Sin técnico · ","")&amp;IF(AND(H46="Terminada",M46&lt;&gt;"Sí"),"Falta firma","")))</f>
        <v/>
      </c>
    </row>
    <row r="47" customFormat="false" ht="15" hidden="false" customHeight="false" outlineLevel="0" collapsed="false">
      <c r="A47" s="10"/>
      <c r="B47" s="11"/>
      <c r="C47" s="10"/>
      <c r="D47" s="10"/>
      <c r="E47" s="10"/>
      <c r="F47" s="10"/>
      <c r="G47" s="10"/>
      <c r="H47" s="10"/>
      <c r="I47" s="11"/>
      <c r="J47" s="12"/>
      <c r="K47" s="10"/>
      <c r="L47" s="10"/>
      <c r="M47" s="10"/>
      <c r="N47" s="13" t="str">
        <f aca="true">IF(B47="","",IF(I47&lt;&gt;"",I47-B47,TODAY()-B47))</f>
        <v/>
      </c>
      <c r="O47" s="14" t="str">
        <f aca="false">IF(A47="","",TRIM(IF(AND(I47="",N(N47)&gt;3),"Abierta hace más de 3 días · ","")&amp;IF(AND(H47&lt;&gt;"Pendiente",G47=""),"Sin técnico · ","")&amp;IF(AND(H47="Terminada",M47&lt;&gt;"Sí"),"Falta firma","")))</f>
        <v/>
      </c>
    </row>
    <row r="48" customFormat="false" ht="15" hidden="false" customHeight="false" outlineLevel="0" collapsed="false">
      <c r="A48" s="10"/>
      <c r="B48" s="11"/>
      <c r="C48" s="10"/>
      <c r="D48" s="10"/>
      <c r="E48" s="10"/>
      <c r="F48" s="10"/>
      <c r="G48" s="10"/>
      <c r="H48" s="10"/>
      <c r="I48" s="11"/>
      <c r="J48" s="12"/>
      <c r="K48" s="10"/>
      <c r="L48" s="10"/>
      <c r="M48" s="10"/>
      <c r="N48" s="13" t="str">
        <f aca="true">IF(B48="","",IF(I48&lt;&gt;"",I48-B48,TODAY()-B48))</f>
        <v/>
      </c>
      <c r="O48" s="14" t="str">
        <f aca="false">IF(A48="","",TRIM(IF(AND(I48="",N(N48)&gt;3),"Abierta hace más de 3 días · ","")&amp;IF(AND(H48&lt;&gt;"Pendiente",G48=""),"Sin técnico · ","")&amp;IF(AND(H48="Terminada",M48&lt;&gt;"Sí"),"Falta firma","")))</f>
        <v/>
      </c>
    </row>
    <row r="49" customFormat="false" ht="15" hidden="false" customHeight="false" outlineLevel="0" collapsed="false">
      <c r="A49" s="10"/>
      <c r="B49" s="11"/>
      <c r="C49" s="10"/>
      <c r="D49" s="10"/>
      <c r="E49" s="10"/>
      <c r="F49" s="10"/>
      <c r="G49" s="10"/>
      <c r="H49" s="10"/>
      <c r="I49" s="11"/>
      <c r="J49" s="12"/>
      <c r="K49" s="10"/>
      <c r="L49" s="10"/>
      <c r="M49" s="10"/>
      <c r="N49" s="13" t="str">
        <f aca="true">IF(B49="","",IF(I49&lt;&gt;"",I49-B49,TODAY()-B49))</f>
        <v/>
      </c>
      <c r="O49" s="14" t="str">
        <f aca="false">IF(A49="","",TRIM(IF(AND(I49="",N(N49)&gt;3),"Abierta hace más de 3 días · ","")&amp;IF(AND(H49&lt;&gt;"Pendiente",G49=""),"Sin técnico · ","")&amp;IF(AND(H49="Terminada",M49&lt;&gt;"Sí"),"Falta firma","")))</f>
        <v/>
      </c>
    </row>
    <row r="50" customFormat="false" ht="15" hidden="false" customHeight="false" outlineLevel="0" collapsed="false">
      <c r="A50" s="10"/>
      <c r="B50" s="11"/>
      <c r="C50" s="10"/>
      <c r="D50" s="10"/>
      <c r="E50" s="10"/>
      <c r="F50" s="10"/>
      <c r="G50" s="10"/>
      <c r="H50" s="10"/>
      <c r="I50" s="11"/>
      <c r="J50" s="12"/>
      <c r="K50" s="10"/>
      <c r="L50" s="10"/>
      <c r="M50" s="10"/>
      <c r="N50" s="13" t="str">
        <f aca="true">IF(B50="","",IF(I50&lt;&gt;"",I50-B50,TODAY()-B50))</f>
        <v/>
      </c>
      <c r="O50" s="14" t="str">
        <f aca="false">IF(A50="","",TRIM(IF(AND(I50="",N(N50)&gt;3),"Abierta hace más de 3 días · ","")&amp;IF(AND(H50&lt;&gt;"Pendiente",G50=""),"Sin técnico · ","")&amp;IF(AND(H50="Terminada",M50&lt;&gt;"Sí"),"Falta firma","")))</f>
        <v/>
      </c>
    </row>
    <row r="51" customFormat="false" ht="15" hidden="false" customHeight="false" outlineLevel="0" collapsed="false">
      <c r="A51" s="10"/>
      <c r="B51" s="11"/>
      <c r="C51" s="10"/>
      <c r="D51" s="10"/>
      <c r="E51" s="10"/>
      <c r="F51" s="10"/>
      <c r="G51" s="10"/>
      <c r="H51" s="10"/>
      <c r="I51" s="11"/>
      <c r="J51" s="12"/>
      <c r="K51" s="10"/>
      <c r="L51" s="10"/>
      <c r="M51" s="10"/>
      <c r="N51" s="13" t="str">
        <f aca="true">IF(B51="","",IF(I51&lt;&gt;"",I51-B51,TODAY()-B51))</f>
        <v/>
      </c>
      <c r="O51" s="14" t="str">
        <f aca="false">IF(A51="","",TRIM(IF(AND(I51="",N(N51)&gt;3),"Abierta hace más de 3 días · ","")&amp;IF(AND(H51&lt;&gt;"Pendiente",G51=""),"Sin técnico · ","")&amp;IF(AND(H51="Terminada",M51&lt;&gt;"Sí"),"Falta firma","")))</f>
        <v/>
      </c>
    </row>
    <row r="52" customFormat="false" ht="15" hidden="false" customHeight="false" outlineLevel="0" collapsed="false">
      <c r="A52" s="10"/>
      <c r="B52" s="11"/>
      <c r="C52" s="10"/>
      <c r="D52" s="10"/>
      <c r="E52" s="10"/>
      <c r="F52" s="10"/>
      <c r="G52" s="10"/>
      <c r="H52" s="10"/>
      <c r="I52" s="11"/>
      <c r="J52" s="12"/>
      <c r="K52" s="10"/>
      <c r="L52" s="10"/>
      <c r="M52" s="10"/>
      <c r="N52" s="13" t="str">
        <f aca="true">IF(B52="","",IF(I52&lt;&gt;"",I52-B52,TODAY()-B52))</f>
        <v/>
      </c>
      <c r="O52" s="14" t="str">
        <f aca="false">IF(A52="","",TRIM(IF(AND(I52="",N(N52)&gt;3),"Abierta hace más de 3 días · ","")&amp;IF(AND(H52&lt;&gt;"Pendiente",G52=""),"Sin técnico · ","")&amp;IF(AND(H52="Terminada",M52&lt;&gt;"Sí"),"Falta firma","")))</f>
        <v/>
      </c>
    </row>
    <row r="53" customFormat="false" ht="15" hidden="false" customHeight="false" outlineLevel="0" collapsed="false">
      <c r="A53" s="10"/>
      <c r="B53" s="11"/>
      <c r="C53" s="10"/>
      <c r="D53" s="10"/>
      <c r="E53" s="10"/>
      <c r="F53" s="10"/>
      <c r="G53" s="10"/>
      <c r="H53" s="10"/>
      <c r="I53" s="11"/>
      <c r="J53" s="12"/>
      <c r="K53" s="10"/>
      <c r="L53" s="10"/>
      <c r="M53" s="10"/>
      <c r="N53" s="13" t="str">
        <f aca="true">IF(B53="","",IF(I53&lt;&gt;"",I53-B53,TODAY()-B53))</f>
        <v/>
      </c>
      <c r="O53" s="14" t="str">
        <f aca="false">IF(A53="","",TRIM(IF(AND(I53="",N(N53)&gt;3),"Abierta hace más de 3 días · ","")&amp;IF(AND(H53&lt;&gt;"Pendiente",G53=""),"Sin técnico · ","")&amp;IF(AND(H53="Terminada",M53&lt;&gt;"Sí"),"Falta firma","")))</f>
        <v/>
      </c>
    </row>
    <row r="54" customFormat="false" ht="15" hidden="false" customHeight="false" outlineLevel="0" collapsed="false">
      <c r="A54" s="10"/>
      <c r="B54" s="11"/>
      <c r="C54" s="10"/>
      <c r="D54" s="10"/>
      <c r="E54" s="10"/>
      <c r="F54" s="10"/>
      <c r="G54" s="10"/>
      <c r="H54" s="10"/>
      <c r="I54" s="11"/>
      <c r="J54" s="12"/>
      <c r="K54" s="10"/>
      <c r="L54" s="10"/>
      <c r="M54" s="10"/>
      <c r="N54" s="13" t="str">
        <f aca="true">IF(B54="","",IF(I54&lt;&gt;"",I54-B54,TODAY()-B54))</f>
        <v/>
      </c>
      <c r="O54" s="14" t="str">
        <f aca="false">IF(A54="","",TRIM(IF(AND(I54="",N(N54)&gt;3),"Abierta hace más de 3 días · ","")&amp;IF(AND(H54&lt;&gt;"Pendiente",G54=""),"Sin técnico · ","")&amp;IF(AND(H54="Terminada",M54&lt;&gt;"Sí"),"Falta firma","")))</f>
        <v/>
      </c>
    </row>
    <row r="55" customFormat="false" ht="15" hidden="false" customHeight="false" outlineLevel="0" collapsed="false">
      <c r="A55" s="10"/>
      <c r="B55" s="11"/>
      <c r="C55" s="10"/>
      <c r="D55" s="10"/>
      <c r="E55" s="10"/>
      <c r="F55" s="10"/>
      <c r="G55" s="10"/>
      <c r="H55" s="10"/>
      <c r="I55" s="11"/>
      <c r="J55" s="12"/>
      <c r="K55" s="10"/>
      <c r="L55" s="10"/>
      <c r="M55" s="10"/>
      <c r="N55" s="13" t="str">
        <f aca="true">IF(B55="","",IF(I55&lt;&gt;"",I55-B55,TODAY()-B55))</f>
        <v/>
      </c>
      <c r="O55" s="14" t="str">
        <f aca="false">IF(A55="","",TRIM(IF(AND(I55="",N(N55)&gt;3),"Abierta hace más de 3 días · ","")&amp;IF(AND(H55&lt;&gt;"Pendiente",G55=""),"Sin técnico · ","")&amp;IF(AND(H55="Terminada",M55&lt;&gt;"Sí"),"Falta firma","")))</f>
        <v/>
      </c>
    </row>
    <row r="56" customFormat="false" ht="15" hidden="false" customHeight="false" outlineLevel="0" collapsed="false">
      <c r="A56" s="10"/>
      <c r="B56" s="11"/>
      <c r="C56" s="10"/>
      <c r="D56" s="10"/>
      <c r="E56" s="10"/>
      <c r="F56" s="10"/>
      <c r="G56" s="10"/>
      <c r="H56" s="10"/>
      <c r="I56" s="11"/>
      <c r="J56" s="12"/>
      <c r="K56" s="10"/>
      <c r="L56" s="10"/>
      <c r="M56" s="10"/>
      <c r="N56" s="13" t="str">
        <f aca="true">IF(B56="","",IF(I56&lt;&gt;"",I56-B56,TODAY()-B56))</f>
        <v/>
      </c>
      <c r="O56" s="14" t="str">
        <f aca="false">IF(A56="","",TRIM(IF(AND(I56="",N(N56)&gt;3),"Abierta hace más de 3 días · ","")&amp;IF(AND(H56&lt;&gt;"Pendiente",G56=""),"Sin técnico · ","")&amp;IF(AND(H56="Terminada",M56&lt;&gt;"Sí"),"Falta firma","")))</f>
        <v/>
      </c>
    </row>
    <row r="57" customFormat="false" ht="15" hidden="false" customHeight="false" outlineLevel="0" collapsed="false">
      <c r="A57" s="10"/>
      <c r="B57" s="11"/>
      <c r="C57" s="10"/>
      <c r="D57" s="10"/>
      <c r="E57" s="10"/>
      <c r="F57" s="10"/>
      <c r="G57" s="10"/>
      <c r="H57" s="10"/>
      <c r="I57" s="11"/>
      <c r="J57" s="12"/>
      <c r="K57" s="10"/>
      <c r="L57" s="10"/>
      <c r="M57" s="10"/>
      <c r="N57" s="13" t="str">
        <f aca="true">IF(B57="","",IF(I57&lt;&gt;"",I57-B57,TODAY()-B57))</f>
        <v/>
      </c>
      <c r="O57" s="14" t="str">
        <f aca="false">IF(A57="","",TRIM(IF(AND(I57="",N(N57)&gt;3),"Abierta hace más de 3 días · ","")&amp;IF(AND(H57&lt;&gt;"Pendiente",G57=""),"Sin técnico · ","")&amp;IF(AND(H57="Terminada",M57&lt;&gt;"Sí"),"Falta firma","")))</f>
        <v/>
      </c>
    </row>
    <row r="58" customFormat="false" ht="15" hidden="false" customHeight="false" outlineLevel="0" collapsed="false">
      <c r="A58" s="10"/>
      <c r="B58" s="11"/>
      <c r="C58" s="10"/>
      <c r="D58" s="10"/>
      <c r="E58" s="10"/>
      <c r="F58" s="10"/>
      <c r="G58" s="10"/>
      <c r="H58" s="10"/>
      <c r="I58" s="11"/>
      <c r="J58" s="12"/>
      <c r="K58" s="10"/>
      <c r="L58" s="10"/>
      <c r="M58" s="10"/>
      <c r="N58" s="13" t="str">
        <f aca="true">IF(B58="","",IF(I58&lt;&gt;"",I58-B58,TODAY()-B58))</f>
        <v/>
      </c>
      <c r="O58" s="14" t="str">
        <f aca="false">IF(A58="","",TRIM(IF(AND(I58="",N(N58)&gt;3),"Abierta hace más de 3 días · ","")&amp;IF(AND(H58&lt;&gt;"Pendiente",G58=""),"Sin técnico · ","")&amp;IF(AND(H58="Terminada",M58&lt;&gt;"Sí"),"Falta firma","")))</f>
        <v/>
      </c>
    </row>
    <row r="59" customFormat="false" ht="15" hidden="false" customHeight="false" outlineLevel="0" collapsed="false">
      <c r="A59" s="10"/>
      <c r="B59" s="11"/>
      <c r="C59" s="10"/>
      <c r="D59" s="10"/>
      <c r="E59" s="10"/>
      <c r="F59" s="10"/>
      <c r="G59" s="10"/>
      <c r="H59" s="10"/>
      <c r="I59" s="11"/>
      <c r="J59" s="12"/>
      <c r="K59" s="10"/>
      <c r="L59" s="10"/>
      <c r="M59" s="10"/>
      <c r="N59" s="13" t="str">
        <f aca="true">IF(B59="","",IF(I59&lt;&gt;"",I59-B59,TODAY()-B59))</f>
        <v/>
      </c>
      <c r="O59" s="14" t="str">
        <f aca="false">IF(A59="","",TRIM(IF(AND(I59="",N(N59)&gt;3),"Abierta hace más de 3 días · ","")&amp;IF(AND(H59&lt;&gt;"Pendiente",G59=""),"Sin técnico · ","")&amp;IF(AND(H59="Terminada",M59&lt;&gt;"Sí"),"Falta firma","")))</f>
        <v/>
      </c>
    </row>
    <row r="60" customFormat="false" ht="15" hidden="false" customHeight="false" outlineLevel="0" collapsed="false">
      <c r="A60" s="10"/>
      <c r="B60" s="11"/>
      <c r="C60" s="10"/>
      <c r="D60" s="10"/>
      <c r="E60" s="10"/>
      <c r="F60" s="10"/>
      <c r="G60" s="10"/>
      <c r="H60" s="10"/>
      <c r="I60" s="11"/>
      <c r="J60" s="12"/>
      <c r="K60" s="10"/>
      <c r="L60" s="10"/>
      <c r="M60" s="10"/>
      <c r="N60" s="13" t="str">
        <f aca="true">IF(B60="","",IF(I60&lt;&gt;"",I60-B60,TODAY()-B60))</f>
        <v/>
      </c>
      <c r="O60" s="14" t="str">
        <f aca="false">IF(A60="","",TRIM(IF(AND(I60="",N(N60)&gt;3),"Abierta hace más de 3 días · ","")&amp;IF(AND(H60&lt;&gt;"Pendiente",G60=""),"Sin técnico · ","")&amp;IF(AND(H60="Terminada",M60&lt;&gt;"Sí"),"Falta firma","")))</f>
        <v/>
      </c>
    </row>
    <row r="61" customFormat="false" ht="15" hidden="false" customHeight="false" outlineLevel="0" collapsed="false">
      <c r="A61" s="10"/>
      <c r="B61" s="11"/>
      <c r="C61" s="10"/>
      <c r="D61" s="10"/>
      <c r="E61" s="10"/>
      <c r="F61" s="10"/>
      <c r="G61" s="10"/>
      <c r="H61" s="10"/>
      <c r="I61" s="11"/>
      <c r="J61" s="12"/>
      <c r="K61" s="10"/>
      <c r="L61" s="10"/>
      <c r="M61" s="10"/>
      <c r="N61" s="13" t="str">
        <f aca="true">IF(B61="","",IF(I61&lt;&gt;"",I61-B61,TODAY()-B61))</f>
        <v/>
      </c>
      <c r="O61" s="14" t="str">
        <f aca="false">IF(A61="","",TRIM(IF(AND(I61="",N(N61)&gt;3),"Abierta hace más de 3 días · ","")&amp;IF(AND(H61&lt;&gt;"Pendiente",G61=""),"Sin técnico · ","")&amp;IF(AND(H61="Terminada",M61&lt;&gt;"Sí"),"Falta firma","")))</f>
        <v/>
      </c>
    </row>
    <row r="62" customFormat="false" ht="15" hidden="false" customHeight="false" outlineLevel="0" collapsed="false">
      <c r="A62" s="10"/>
      <c r="B62" s="11"/>
      <c r="C62" s="10"/>
      <c r="D62" s="10"/>
      <c r="E62" s="10"/>
      <c r="F62" s="10"/>
      <c r="G62" s="10"/>
      <c r="H62" s="10"/>
      <c r="I62" s="11"/>
      <c r="J62" s="12"/>
      <c r="K62" s="10"/>
      <c r="L62" s="10"/>
      <c r="M62" s="10"/>
      <c r="N62" s="13" t="str">
        <f aca="true">IF(B62="","",IF(I62&lt;&gt;"",I62-B62,TODAY()-B62))</f>
        <v/>
      </c>
      <c r="O62" s="14" t="str">
        <f aca="false">IF(A62="","",TRIM(IF(AND(I62="",N(N62)&gt;3),"Abierta hace más de 3 días · ","")&amp;IF(AND(H62&lt;&gt;"Pendiente",G62=""),"Sin técnico · ","")&amp;IF(AND(H62="Terminada",M62&lt;&gt;"Sí"),"Falta firma","")))</f>
        <v/>
      </c>
    </row>
    <row r="63" customFormat="false" ht="15" hidden="false" customHeight="false" outlineLevel="0" collapsed="false">
      <c r="A63" s="10"/>
      <c r="B63" s="11"/>
      <c r="C63" s="10"/>
      <c r="D63" s="10"/>
      <c r="E63" s="10"/>
      <c r="F63" s="10"/>
      <c r="G63" s="10"/>
      <c r="H63" s="10"/>
      <c r="I63" s="11"/>
      <c r="J63" s="12"/>
      <c r="K63" s="10"/>
      <c r="L63" s="10"/>
      <c r="M63" s="10"/>
      <c r="N63" s="13" t="str">
        <f aca="true">IF(B63="","",IF(I63&lt;&gt;"",I63-B63,TODAY()-B63))</f>
        <v/>
      </c>
      <c r="O63" s="14" t="str">
        <f aca="false">IF(A63="","",TRIM(IF(AND(I63="",N(N63)&gt;3),"Abierta hace más de 3 días · ","")&amp;IF(AND(H63&lt;&gt;"Pendiente",G63=""),"Sin técnico · ","")&amp;IF(AND(H63="Terminada",M63&lt;&gt;"Sí"),"Falta firma","")))</f>
        <v/>
      </c>
    </row>
    <row r="64" customFormat="false" ht="15" hidden="false" customHeight="false" outlineLevel="0" collapsed="false">
      <c r="A64" s="10"/>
      <c r="B64" s="11"/>
      <c r="C64" s="10"/>
      <c r="D64" s="10"/>
      <c r="E64" s="10"/>
      <c r="F64" s="10"/>
      <c r="G64" s="10"/>
      <c r="H64" s="10"/>
      <c r="I64" s="11"/>
      <c r="J64" s="12"/>
      <c r="K64" s="10"/>
      <c r="L64" s="10"/>
      <c r="M64" s="10"/>
      <c r="N64" s="13" t="str">
        <f aca="true">IF(B64="","",IF(I64&lt;&gt;"",I64-B64,TODAY()-B64))</f>
        <v/>
      </c>
      <c r="O64" s="14" t="str">
        <f aca="false">IF(A64="","",TRIM(IF(AND(I64="",N(N64)&gt;3),"Abierta hace más de 3 días · ","")&amp;IF(AND(H64&lt;&gt;"Pendiente",G64=""),"Sin técnico · ","")&amp;IF(AND(H64="Terminada",M64&lt;&gt;"Sí"),"Falta firma","")))</f>
        <v/>
      </c>
    </row>
    <row r="65" customFormat="false" ht="15" hidden="false" customHeight="false" outlineLevel="0" collapsed="false">
      <c r="A65" s="10"/>
      <c r="B65" s="11"/>
      <c r="C65" s="10"/>
      <c r="D65" s="10"/>
      <c r="E65" s="10"/>
      <c r="F65" s="10"/>
      <c r="G65" s="10"/>
      <c r="H65" s="10"/>
      <c r="I65" s="11"/>
      <c r="J65" s="12"/>
      <c r="K65" s="10"/>
      <c r="L65" s="10"/>
      <c r="M65" s="10"/>
      <c r="N65" s="13" t="str">
        <f aca="true">IF(B65="","",IF(I65&lt;&gt;"",I65-B65,TODAY()-B65))</f>
        <v/>
      </c>
      <c r="O65" s="14" t="str">
        <f aca="false">IF(A65="","",TRIM(IF(AND(I65="",N(N65)&gt;3),"Abierta hace más de 3 días · ","")&amp;IF(AND(H65&lt;&gt;"Pendiente",G65=""),"Sin técnico · ","")&amp;IF(AND(H65="Terminada",M65&lt;&gt;"Sí"),"Falta firma","")))</f>
        <v/>
      </c>
    </row>
    <row r="66" customFormat="false" ht="15" hidden="false" customHeight="false" outlineLevel="0" collapsed="false">
      <c r="A66" s="10"/>
      <c r="B66" s="11"/>
      <c r="C66" s="10"/>
      <c r="D66" s="10"/>
      <c r="E66" s="10"/>
      <c r="F66" s="10"/>
      <c r="G66" s="10"/>
      <c r="H66" s="10"/>
      <c r="I66" s="11"/>
      <c r="J66" s="12"/>
      <c r="K66" s="10"/>
      <c r="L66" s="10"/>
      <c r="M66" s="10"/>
      <c r="N66" s="13" t="str">
        <f aca="true">IF(B66="","",IF(I66&lt;&gt;"",I66-B66,TODAY()-B66))</f>
        <v/>
      </c>
      <c r="O66" s="14" t="str">
        <f aca="false">IF(A66="","",TRIM(IF(AND(I66="",N(N66)&gt;3),"Abierta hace más de 3 días · ","")&amp;IF(AND(H66&lt;&gt;"Pendiente",G66=""),"Sin técnico · ","")&amp;IF(AND(H66="Terminada",M66&lt;&gt;"Sí"),"Falta firma","")))</f>
        <v/>
      </c>
    </row>
    <row r="67" customFormat="false" ht="15" hidden="false" customHeight="false" outlineLevel="0" collapsed="false">
      <c r="A67" s="10"/>
      <c r="B67" s="11"/>
      <c r="C67" s="10"/>
      <c r="D67" s="10"/>
      <c r="E67" s="10"/>
      <c r="F67" s="10"/>
      <c r="G67" s="10"/>
      <c r="H67" s="10"/>
      <c r="I67" s="11"/>
      <c r="J67" s="12"/>
      <c r="K67" s="10"/>
      <c r="L67" s="10"/>
      <c r="M67" s="10"/>
      <c r="N67" s="13" t="str">
        <f aca="true">IF(B67="","",IF(I67&lt;&gt;"",I67-B67,TODAY()-B67))</f>
        <v/>
      </c>
      <c r="O67" s="14" t="str">
        <f aca="false">IF(A67="","",TRIM(IF(AND(I67="",N(N67)&gt;3),"Abierta hace más de 3 días · ","")&amp;IF(AND(H67&lt;&gt;"Pendiente",G67=""),"Sin técnico · ","")&amp;IF(AND(H67="Terminada",M67&lt;&gt;"Sí"),"Falta firma","")))</f>
        <v/>
      </c>
    </row>
    <row r="68" customFormat="false" ht="15" hidden="false" customHeight="false" outlineLevel="0" collapsed="false">
      <c r="A68" s="10"/>
      <c r="B68" s="11"/>
      <c r="C68" s="10"/>
      <c r="D68" s="10"/>
      <c r="E68" s="10"/>
      <c r="F68" s="10"/>
      <c r="G68" s="10"/>
      <c r="H68" s="10"/>
      <c r="I68" s="11"/>
      <c r="J68" s="12"/>
      <c r="K68" s="10"/>
      <c r="L68" s="10"/>
      <c r="M68" s="10"/>
      <c r="N68" s="13" t="str">
        <f aca="true">IF(B68="","",IF(I68&lt;&gt;"",I68-B68,TODAY()-B68))</f>
        <v/>
      </c>
      <c r="O68" s="14" t="str">
        <f aca="false">IF(A68="","",TRIM(IF(AND(I68="",N(N68)&gt;3),"Abierta hace más de 3 días · ","")&amp;IF(AND(H68&lt;&gt;"Pendiente",G68=""),"Sin técnico · ","")&amp;IF(AND(H68="Terminada",M68&lt;&gt;"Sí"),"Falta firma","")))</f>
        <v/>
      </c>
    </row>
    <row r="69" customFormat="false" ht="15" hidden="false" customHeight="false" outlineLevel="0" collapsed="false">
      <c r="A69" s="10"/>
      <c r="B69" s="11"/>
      <c r="C69" s="10"/>
      <c r="D69" s="10"/>
      <c r="E69" s="10"/>
      <c r="F69" s="10"/>
      <c r="G69" s="10"/>
      <c r="H69" s="10"/>
      <c r="I69" s="11"/>
      <c r="J69" s="12"/>
      <c r="K69" s="10"/>
      <c r="L69" s="10"/>
      <c r="M69" s="10"/>
      <c r="N69" s="13" t="str">
        <f aca="true">IF(B69="","",IF(I69&lt;&gt;"",I69-B69,TODAY()-B69))</f>
        <v/>
      </c>
      <c r="O69" s="14" t="str">
        <f aca="false">IF(A69="","",TRIM(IF(AND(I69="",N(N69)&gt;3),"Abierta hace más de 3 días · ","")&amp;IF(AND(H69&lt;&gt;"Pendiente",G69=""),"Sin técnico · ","")&amp;IF(AND(H69="Terminada",M69&lt;&gt;"Sí"),"Falta firma","")))</f>
        <v/>
      </c>
    </row>
    <row r="70" customFormat="false" ht="15" hidden="false" customHeight="false" outlineLevel="0" collapsed="false">
      <c r="A70" s="10"/>
      <c r="B70" s="11"/>
      <c r="C70" s="10"/>
      <c r="D70" s="10"/>
      <c r="E70" s="10"/>
      <c r="F70" s="10"/>
      <c r="G70" s="10"/>
      <c r="H70" s="10"/>
      <c r="I70" s="11"/>
      <c r="J70" s="12"/>
      <c r="K70" s="10"/>
      <c r="L70" s="10"/>
      <c r="M70" s="10"/>
      <c r="N70" s="13" t="str">
        <f aca="true">IF(B70="","",IF(I70&lt;&gt;"",I70-B70,TODAY()-B70))</f>
        <v/>
      </c>
      <c r="O70" s="14" t="str">
        <f aca="false">IF(A70="","",TRIM(IF(AND(I70="",N(N70)&gt;3),"Abierta hace más de 3 días · ","")&amp;IF(AND(H70&lt;&gt;"Pendiente",G70=""),"Sin técnico · ","")&amp;IF(AND(H70="Terminada",M70&lt;&gt;"Sí"),"Falta firma","")))</f>
        <v/>
      </c>
    </row>
    <row r="71" customFormat="false" ht="15" hidden="false" customHeight="false" outlineLevel="0" collapsed="false">
      <c r="A71" s="10"/>
      <c r="B71" s="11"/>
      <c r="C71" s="10"/>
      <c r="D71" s="10"/>
      <c r="E71" s="10"/>
      <c r="F71" s="10"/>
      <c r="G71" s="10"/>
      <c r="H71" s="10"/>
      <c r="I71" s="11"/>
      <c r="J71" s="12"/>
      <c r="K71" s="10"/>
      <c r="L71" s="10"/>
      <c r="M71" s="10"/>
      <c r="N71" s="13" t="str">
        <f aca="true">IF(B71="","",IF(I71&lt;&gt;"",I71-B71,TODAY()-B71))</f>
        <v/>
      </c>
      <c r="O71" s="14" t="str">
        <f aca="false">IF(A71="","",TRIM(IF(AND(I71="",N(N71)&gt;3),"Abierta hace más de 3 días · ","")&amp;IF(AND(H71&lt;&gt;"Pendiente",G71=""),"Sin técnico · ","")&amp;IF(AND(H71="Terminada",M71&lt;&gt;"Sí"),"Falta firma","")))</f>
        <v/>
      </c>
    </row>
    <row r="72" customFormat="false" ht="15" hidden="false" customHeight="false" outlineLevel="0" collapsed="false">
      <c r="A72" s="10"/>
      <c r="B72" s="11"/>
      <c r="C72" s="10"/>
      <c r="D72" s="10"/>
      <c r="E72" s="10"/>
      <c r="F72" s="10"/>
      <c r="G72" s="10"/>
      <c r="H72" s="10"/>
      <c r="I72" s="11"/>
      <c r="J72" s="12"/>
      <c r="K72" s="10"/>
      <c r="L72" s="10"/>
      <c r="M72" s="10"/>
      <c r="N72" s="13" t="str">
        <f aca="true">IF(B72="","",IF(I72&lt;&gt;"",I72-B72,TODAY()-B72))</f>
        <v/>
      </c>
      <c r="O72" s="14" t="str">
        <f aca="false">IF(A72="","",TRIM(IF(AND(I72="",N(N72)&gt;3),"Abierta hace más de 3 días · ","")&amp;IF(AND(H72&lt;&gt;"Pendiente",G72=""),"Sin técnico · ","")&amp;IF(AND(H72="Terminada",M72&lt;&gt;"Sí"),"Falta firma","")))</f>
        <v/>
      </c>
    </row>
    <row r="73" customFormat="false" ht="15" hidden="false" customHeight="false" outlineLevel="0" collapsed="false">
      <c r="A73" s="10"/>
      <c r="B73" s="11"/>
      <c r="C73" s="10"/>
      <c r="D73" s="10"/>
      <c r="E73" s="10"/>
      <c r="F73" s="10"/>
      <c r="G73" s="10"/>
      <c r="H73" s="10"/>
      <c r="I73" s="11"/>
      <c r="J73" s="12"/>
      <c r="K73" s="10"/>
      <c r="L73" s="10"/>
      <c r="M73" s="10"/>
      <c r="N73" s="13" t="str">
        <f aca="true">IF(B73="","",IF(I73&lt;&gt;"",I73-B73,TODAY()-B73))</f>
        <v/>
      </c>
      <c r="O73" s="14" t="str">
        <f aca="false">IF(A73="","",TRIM(IF(AND(I73="",N(N73)&gt;3),"Abierta hace más de 3 días · ","")&amp;IF(AND(H73&lt;&gt;"Pendiente",G73=""),"Sin técnico · ","")&amp;IF(AND(H73="Terminada",M73&lt;&gt;"Sí"),"Falta firma","")))</f>
        <v/>
      </c>
    </row>
    <row r="74" customFormat="false" ht="15" hidden="false" customHeight="false" outlineLevel="0" collapsed="false">
      <c r="A74" s="10"/>
      <c r="B74" s="11"/>
      <c r="C74" s="10"/>
      <c r="D74" s="10"/>
      <c r="E74" s="10"/>
      <c r="F74" s="10"/>
      <c r="G74" s="10"/>
      <c r="H74" s="10"/>
      <c r="I74" s="11"/>
      <c r="J74" s="12"/>
      <c r="K74" s="10"/>
      <c r="L74" s="10"/>
      <c r="M74" s="10"/>
      <c r="N74" s="13" t="str">
        <f aca="true">IF(B74="","",IF(I74&lt;&gt;"",I74-B74,TODAY()-B74))</f>
        <v/>
      </c>
      <c r="O74" s="14" t="str">
        <f aca="false">IF(A74="","",TRIM(IF(AND(I74="",N(N74)&gt;3),"Abierta hace más de 3 días · ","")&amp;IF(AND(H74&lt;&gt;"Pendiente",G74=""),"Sin técnico · ","")&amp;IF(AND(H74="Terminada",M74&lt;&gt;"Sí"),"Falta firma","")))</f>
        <v/>
      </c>
    </row>
    <row r="75" customFormat="false" ht="15" hidden="false" customHeight="false" outlineLevel="0" collapsed="false">
      <c r="A75" s="10"/>
      <c r="B75" s="11"/>
      <c r="C75" s="10"/>
      <c r="D75" s="10"/>
      <c r="E75" s="10"/>
      <c r="F75" s="10"/>
      <c r="G75" s="10"/>
      <c r="H75" s="10"/>
      <c r="I75" s="11"/>
      <c r="J75" s="12"/>
      <c r="K75" s="10"/>
      <c r="L75" s="10"/>
      <c r="M75" s="10"/>
      <c r="N75" s="13" t="str">
        <f aca="true">IF(B75="","",IF(I75&lt;&gt;"",I75-B75,TODAY()-B75))</f>
        <v/>
      </c>
      <c r="O75" s="14" t="str">
        <f aca="false">IF(A75="","",TRIM(IF(AND(I75="",N(N75)&gt;3),"Abierta hace más de 3 días · ","")&amp;IF(AND(H75&lt;&gt;"Pendiente",G75=""),"Sin técnico · ","")&amp;IF(AND(H75="Terminada",M75&lt;&gt;"Sí"),"Falta firma","")))</f>
        <v/>
      </c>
    </row>
    <row r="76" customFormat="false" ht="15" hidden="false" customHeight="false" outlineLevel="0" collapsed="false">
      <c r="A76" s="10"/>
      <c r="B76" s="11"/>
      <c r="C76" s="10"/>
      <c r="D76" s="10"/>
      <c r="E76" s="10"/>
      <c r="F76" s="10"/>
      <c r="G76" s="10"/>
      <c r="H76" s="10"/>
      <c r="I76" s="11"/>
      <c r="J76" s="12"/>
      <c r="K76" s="10"/>
      <c r="L76" s="10"/>
      <c r="M76" s="10"/>
      <c r="N76" s="13" t="str">
        <f aca="true">IF(B76="","",IF(I76&lt;&gt;"",I76-B76,TODAY()-B76))</f>
        <v/>
      </c>
      <c r="O76" s="14" t="str">
        <f aca="false">IF(A76="","",TRIM(IF(AND(I76="",N(N76)&gt;3),"Abierta hace más de 3 días · ","")&amp;IF(AND(H76&lt;&gt;"Pendiente",G76=""),"Sin técnico · ","")&amp;IF(AND(H76="Terminada",M76&lt;&gt;"Sí"),"Falta firma","")))</f>
        <v/>
      </c>
    </row>
    <row r="77" customFormat="false" ht="15" hidden="false" customHeight="false" outlineLevel="0" collapsed="false">
      <c r="A77" s="10"/>
      <c r="B77" s="11"/>
      <c r="C77" s="10"/>
      <c r="D77" s="10"/>
      <c r="E77" s="10"/>
      <c r="F77" s="10"/>
      <c r="G77" s="10"/>
      <c r="H77" s="10"/>
      <c r="I77" s="11"/>
      <c r="J77" s="12"/>
      <c r="K77" s="10"/>
      <c r="L77" s="10"/>
      <c r="M77" s="10"/>
      <c r="N77" s="13" t="str">
        <f aca="true">IF(B77="","",IF(I77&lt;&gt;"",I77-B77,TODAY()-B77))</f>
        <v/>
      </c>
      <c r="O77" s="14" t="str">
        <f aca="false">IF(A77="","",TRIM(IF(AND(I77="",N(N77)&gt;3),"Abierta hace más de 3 días · ","")&amp;IF(AND(H77&lt;&gt;"Pendiente",G77=""),"Sin técnico · ","")&amp;IF(AND(H77="Terminada",M77&lt;&gt;"Sí"),"Falta firma","")))</f>
        <v/>
      </c>
    </row>
    <row r="78" customFormat="false" ht="15" hidden="false" customHeight="false" outlineLevel="0" collapsed="false">
      <c r="A78" s="10"/>
      <c r="B78" s="11"/>
      <c r="C78" s="10"/>
      <c r="D78" s="10"/>
      <c r="E78" s="10"/>
      <c r="F78" s="10"/>
      <c r="G78" s="10"/>
      <c r="H78" s="10"/>
      <c r="I78" s="11"/>
      <c r="J78" s="12"/>
      <c r="K78" s="10"/>
      <c r="L78" s="10"/>
      <c r="M78" s="10"/>
      <c r="N78" s="13" t="str">
        <f aca="true">IF(B78="","",IF(I78&lt;&gt;"",I78-B78,TODAY()-B78))</f>
        <v/>
      </c>
      <c r="O78" s="14" t="str">
        <f aca="false">IF(A78="","",TRIM(IF(AND(I78="",N(N78)&gt;3),"Abierta hace más de 3 días · ","")&amp;IF(AND(H78&lt;&gt;"Pendiente",G78=""),"Sin técnico · ","")&amp;IF(AND(H78="Terminada",M78&lt;&gt;"Sí"),"Falta firma","")))</f>
        <v/>
      </c>
    </row>
    <row r="79" customFormat="false" ht="15" hidden="false" customHeight="false" outlineLevel="0" collapsed="false">
      <c r="A79" s="10"/>
      <c r="B79" s="11"/>
      <c r="C79" s="10"/>
      <c r="D79" s="10"/>
      <c r="E79" s="10"/>
      <c r="F79" s="10"/>
      <c r="G79" s="10"/>
      <c r="H79" s="10"/>
      <c r="I79" s="11"/>
      <c r="J79" s="12"/>
      <c r="K79" s="10"/>
      <c r="L79" s="10"/>
      <c r="M79" s="10"/>
      <c r="N79" s="13" t="str">
        <f aca="true">IF(B79="","",IF(I79&lt;&gt;"",I79-B79,TODAY()-B79))</f>
        <v/>
      </c>
      <c r="O79" s="14" t="str">
        <f aca="false">IF(A79="","",TRIM(IF(AND(I79="",N(N79)&gt;3),"Abierta hace más de 3 días · ","")&amp;IF(AND(H79&lt;&gt;"Pendiente",G79=""),"Sin técnico · ","")&amp;IF(AND(H79="Terminada",M79&lt;&gt;"Sí"),"Falta firma","")))</f>
        <v/>
      </c>
    </row>
    <row r="80" customFormat="false" ht="15" hidden="false" customHeight="false" outlineLevel="0" collapsed="false">
      <c r="A80" s="10"/>
      <c r="B80" s="11"/>
      <c r="C80" s="10"/>
      <c r="D80" s="10"/>
      <c r="E80" s="10"/>
      <c r="F80" s="10"/>
      <c r="G80" s="10"/>
      <c r="H80" s="10"/>
      <c r="I80" s="11"/>
      <c r="J80" s="12"/>
      <c r="K80" s="10"/>
      <c r="L80" s="10"/>
      <c r="M80" s="10"/>
      <c r="N80" s="13" t="str">
        <f aca="true">IF(B80="","",IF(I80&lt;&gt;"",I80-B80,TODAY()-B80))</f>
        <v/>
      </c>
      <c r="O80" s="14" t="str">
        <f aca="false">IF(A80="","",TRIM(IF(AND(I80="",N(N80)&gt;3),"Abierta hace más de 3 días · ","")&amp;IF(AND(H80&lt;&gt;"Pendiente",G80=""),"Sin técnico · ","")&amp;IF(AND(H80="Terminada",M80&lt;&gt;"Sí"),"Falta firma","")))</f>
        <v/>
      </c>
    </row>
    <row r="81" customFormat="false" ht="15" hidden="false" customHeight="false" outlineLevel="0" collapsed="false">
      <c r="A81" s="10"/>
      <c r="B81" s="11"/>
      <c r="C81" s="10"/>
      <c r="D81" s="10"/>
      <c r="E81" s="10"/>
      <c r="F81" s="10"/>
      <c r="G81" s="10"/>
      <c r="H81" s="10"/>
      <c r="I81" s="11"/>
      <c r="J81" s="12"/>
      <c r="K81" s="10"/>
      <c r="L81" s="10"/>
      <c r="M81" s="10"/>
      <c r="N81" s="13" t="str">
        <f aca="true">IF(B81="","",IF(I81&lt;&gt;"",I81-B81,TODAY()-B81))</f>
        <v/>
      </c>
      <c r="O81" s="14" t="str">
        <f aca="false">IF(A81="","",TRIM(IF(AND(I81="",N(N81)&gt;3),"Abierta hace más de 3 días · ","")&amp;IF(AND(H81&lt;&gt;"Pendiente",G81=""),"Sin técnico · ","")&amp;IF(AND(H81="Terminada",M81&lt;&gt;"Sí"),"Falta firma","")))</f>
        <v/>
      </c>
    </row>
    <row r="82" customFormat="false" ht="15" hidden="false" customHeight="false" outlineLevel="0" collapsed="false">
      <c r="A82" s="10"/>
      <c r="B82" s="11"/>
      <c r="C82" s="10"/>
      <c r="D82" s="10"/>
      <c r="E82" s="10"/>
      <c r="F82" s="10"/>
      <c r="G82" s="10"/>
      <c r="H82" s="10"/>
      <c r="I82" s="11"/>
      <c r="J82" s="12"/>
      <c r="K82" s="10"/>
      <c r="L82" s="10"/>
      <c r="M82" s="10"/>
      <c r="N82" s="13" t="str">
        <f aca="true">IF(B82="","",IF(I82&lt;&gt;"",I82-B82,TODAY()-B82))</f>
        <v/>
      </c>
      <c r="O82" s="14" t="str">
        <f aca="false">IF(A82="","",TRIM(IF(AND(I82="",N(N82)&gt;3),"Abierta hace más de 3 días · ","")&amp;IF(AND(H82&lt;&gt;"Pendiente",G82=""),"Sin técnico · ","")&amp;IF(AND(H82="Terminada",M82&lt;&gt;"Sí"),"Falta firma","")))</f>
        <v/>
      </c>
    </row>
    <row r="83" customFormat="false" ht="15" hidden="false" customHeight="false" outlineLevel="0" collapsed="false">
      <c r="A83" s="10"/>
      <c r="B83" s="11"/>
      <c r="C83" s="10"/>
      <c r="D83" s="10"/>
      <c r="E83" s="10"/>
      <c r="F83" s="10"/>
      <c r="G83" s="10"/>
      <c r="H83" s="10"/>
      <c r="I83" s="11"/>
      <c r="J83" s="12"/>
      <c r="K83" s="10"/>
      <c r="L83" s="10"/>
      <c r="M83" s="10"/>
      <c r="N83" s="13" t="str">
        <f aca="true">IF(B83="","",IF(I83&lt;&gt;"",I83-B83,TODAY()-B83))</f>
        <v/>
      </c>
      <c r="O83" s="14" t="str">
        <f aca="false">IF(A83="","",TRIM(IF(AND(I83="",N(N83)&gt;3),"Abierta hace más de 3 días · ","")&amp;IF(AND(H83&lt;&gt;"Pendiente",G83=""),"Sin técnico · ","")&amp;IF(AND(H83="Terminada",M83&lt;&gt;"Sí"),"Falta firma","")))</f>
        <v/>
      </c>
    </row>
    <row r="84" customFormat="false" ht="15" hidden="false" customHeight="false" outlineLevel="0" collapsed="false">
      <c r="A84" s="10"/>
      <c r="B84" s="11"/>
      <c r="C84" s="10"/>
      <c r="D84" s="10"/>
      <c r="E84" s="10"/>
      <c r="F84" s="10"/>
      <c r="G84" s="10"/>
      <c r="H84" s="10"/>
      <c r="I84" s="11"/>
      <c r="J84" s="12"/>
      <c r="K84" s="10"/>
      <c r="L84" s="10"/>
      <c r="M84" s="10"/>
      <c r="N84" s="13" t="str">
        <f aca="true">IF(B84="","",IF(I84&lt;&gt;"",I84-B84,TODAY()-B84))</f>
        <v/>
      </c>
      <c r="O84" s="14" t="str">
        <f aca="false">IF(A84="","",TRIM(IF(AND(I84="",N(N84)&gt;3),"Abierta hace más de 3 días · ","")&amp;IF(AND(H84&lt;&gt;"Pendiente",G84=""),"Sin técnico · ","")&amp;IF(AND(H84="Terminada",M84&lt;&gt;"Sí"),"Falta firma","")))</f>
        <v/>
      </c>
    </row>
    <row r="85" customFormat="false" ht="15" hidden="false" customHeight="false" outlineLevel="0" collapsed="false">
      <c r="A85" s="10"/>
      <c r="B85" s="11"/>
      <c r="C85" s="10"/>
      <c r="D85" s="10"/>
      <c r="E85" s="10"/>
      <c r="F85" s="10"/>
      <c r="G85" s="10"/>
      <c r="H85" s="10"/>
      <c r="I85" s="11"/>
      <c r="J85" s="12"/>
      <c r="K85" s="10"/>
      <c r="L85" s="10"/>
      <c r="M85" s="10"/>
      <c r="N85" s="13" t="str">
        <f aca="true">IF(B85="","",IF(I85&lt;&gt;"",I85-B85,TODAY()-B85))</f>
        <v/>
      </c>
      <c r="O85" s="14" t="str">
        <f aca="false">IF(A85="","",TRIM(IF(AND(I85="",N(N85)&gt;3),"Abierta hace más de 3 días · ","")&amp;IF(AND(H85&lt;&gt;"Pendiente",G85=""),"Sin técnico · ","")&amp;IF(AND(H85="Terminada",M85&lt;&gt;"Sí"),"Falta firma","")))</f>
        <v/>
      </c>
    </row>
    <row r="86" customFormat="false" ht="15" hidden="false" customHeight="false" outlineLevel="0" collapsed="false">
      <c r="A86" s="10"/>
      <c r="B86" s="11"/>
      <c r="C86" s="10"/>
      <c r="D86" s="10"/>
      <c r="E86" s="10"/>
      <c r="F86" s="10"/>
      <c r="G86" s="10"/>
      <c r="H86" s="10"/>
      <c r="I86" s="11"/>
      <c r="J86" s="12"/>
      <c r="K86" s="10"/>
      <c r="L86" s="10"/>
      <c r="M86" s="10"/>
      <c r="N86" s="13" t="str">
        <f aca="true">IF(B86="","",IF(I86&lt;&gt;"",I86-B86,TODAY()-B86))</f>
        <v/>
      </c>
      <c r="O86" s="14" t="str">
        <f aca="false">IF(A86="","",TRIM(IF(AND(I86="",N(N86)&gt;3),"Abierta hace más de 3 días · ","")&amp;IF(AND(H86&lt;&gt;"Pendiente",G86=""),"Sin técnico · ","")&amp;IF(AND(H86="Terminada",M86&lt;&gt;"Sí"),"Falta firma","")))</f>
        <v/>
      </c>
    </row>
    <row r="87" customFormat="false" ht="15" hidden="false" customHeight="false" outlineLevel="0" collapsed="false">
      <c r="A87" s="10"/>
      <c r="B87" s="11"/>
      <c r="C87" s="10"/>
      <c r="D87" s="10"/>
      <c r="E87" s="10"/>
      <c r="F87" s="10"/>
      <c r="G87" s="10"/>
      <c r="H87" s="10"/>
      <c r="I87" s="11"/>
      <c r="J87" s="12"/>
      <c r="K87" s="10"/>
      <c r="L87" s="10"/>
      <c r="M87" s="10"/>
      <c r="N87" s="13" t="str">
        <f aca="true">IF(B87="","",IF(I87&lt;&gt;"",I87-B87,TODAY()-B87))</f>
        <v/>
      </c>
      <c r="O87" s="14" t="str">
        <f aca="false">IF(A87="","",TRIM(IF(AND(I87="",N(N87)&gt;3),"Abierta hace más de 3 días · ","")&amp;IF(AND(H87&lt;&gt;"Pendiente",G87=""),"Sin técnico · ","")&amp;IF(AND(H87="Terminada",M87&lt;&gt;"Sí"),"Falta firma","")))</f>
        <v/>
      </c>
    </row>
    <row r="88" customFormat="false" ht="15" hidden="false" customHeight="false" outlineLevel="0" collapsed="false">
      <c r="A88" s="10"/>
      <c r="B88" s="11"/>
      <c r="C88" s="10"/>
      <c r="D88" s="10"/>
      <c r="E88" s="10"/>
      <c r="F88" s="10"/>
      <c r="G88" s="10"/>
      <c r="H88" s="10"/>
      <c r="I88" s="11"/>
      <c r="J88" s="12"/>
      <c r="K88" s="10"/>
      <c r="L88" s="10"/>
      <c r="M88" s="10"/>
      <c r="N88" s="13" t="str">
        <f aca="true">IF(B88="","",IF(I88&lt;&gt;"",I88-B88,TODAY()-B88))</f>
        <v/>
      </c>
      <c r="O88" s="14" t="str">
        <f aca="false">IF(A88="","",TRIM(IF(AND(I88="",N(N88)&gt;3),"Abierta hace más de 3 días · ","")&amp;IF(AND(H88&lt;&gt;"Pendiente",G88=""),"Sin técnico · ","")&amp;IF(AND(H88="Terminada",M88&lt;&gt;"Sí"),"Falta firma","")))</f>
        <v/>
      </c>
    </row>
    <row r="89" customFormat="false" ht="15" hidden="false" customHeight="false" outlineLevel="0" collapsed="false">
      <c r="A89" s="10"/>
      <c r="B89" s="11"/>
      <c r="C89" s="10"/>
      <c r="D89" s="10"/>
      <c r="E89" s="10"/>
      <c r="F89" s="10"/>
      <c r="G89" s="10"/>
      <c r="H89" s="10"/>
      <c r="I89" s="11"/>
      <c r="J89" s="12"/>
      <c r="K89" s="10"/>
      <c r="L89" s="10"/>
      <c r="M89" s="10"/>
      <c r="N89" s="13" t="str">
        <f aca="true">IF(B89="","",IF(I89&lt;&gt;"",I89-B89,TODAY()-B89))</f>
        <v/>
      </c>
      <c r="O89" s="14" t="str">
        <f aca="false">IF(A89="","",TRIM(IF(AND(I89="",N(N89)&gt;3),"Abierta hace más de 3 días · ","")&amp;IF(AND(H89&lt;&gt;"Pendiente",G89=""),"Sin técnico · ","")&amp;IF(AND(H89="Terminada",M89&lt;&gt;"Sí"),"Falta firma","")))</f>
        <v/>
      </c>
    </row>
    <row r="90" customFormat="false" ht="15" hidden="false" customHeight="false" outlineLevel="0" collapsed="false">
      <c r="A90" s="10"/>
      <c r="B90" s="11"/>
      <c r="C90" s="10"/>
      <c r="D90" s="10"/>
      <c r="E90" s="10"/>
      <c r="F90" s="10"/>
      <c r="G90" s="10"/>
      <c r="H90" s="10"/>
      <c r="I90" s="11"/>
      <c r="J90" s="12"/>
      <c r="K90" s="10"/>
      <c r="L90" s="10"/>
      <c r="M90" s="10"/>
      <c r="N90" s="13" t="str">
        <f aca="true">IF(B90="","",IF(I90&lt;&gt;"",I90-B90,TODAY()-B90))</f>
        <v/>
      </c>
      <c r="O90" s="14" t="str">
        <f aca="false">IF(A90="","",TRIM(IF(AND(I90="",N(N90)&gt;3),"Abierta hace más de 3 días · ","")&amp;IF(AND(H90&lt;&gt;"Pendiente",G90=""),"Sin técnico · ","")&amp;IF(AND(H90="Terminada",M90&lt;&gt;"Sí"),"Falta firma","")))</f>
        <v/>
      </c>
    </row>
    <row r="91" customFormat="false" ht="15" hidden="false" customHeight="false" outlineLevel="0" collapsed="false">
      <c r="A91" s="10"/>
      <c r="B91" s="11"/>
      <c r="C91" s="10"/>
      <c r="D91" s="10"/>
      <c r="E91" s="10"/>
      <c r="F91" s="10"/>
      <c r="G91" s="10"/>
      <c r="H91" s="10"/>
      <c r="I91" s="11"/>
      <c r="J91" s="12"/>
      <c r="K91" s="10"/>
      <c r="L91" s="10"/>
      <c r="M91" s="10"/>
      <c r="N91" s="13" t="str">
        <f aca="true">IF(B91="","",IF(I91&lt;&gt;"",I91-B91,TODAY()-B91))</f>
        <v/>
      </c>
      <c r="O91" s="14" t="str">
        <f aca="false">IF(A91="","",TRIM(IF(AND(I91="",N(N91)&gt;3),"Abierta hace más de 3 días · ","")&amp;IF(AND(H91&lt;&gt;"Pendiente",G91=""),"Sin técnico · ","")&amp;IF(AND(H91="Terminada",M91&lt;&gt;"Sí"),"Falta firma","")))</f>
        <v/>
      </c>
    </row>
    <row r="92" customFormat="false" ht="15" hidden="false" customHeight="false" outlineLevel="0" collapsed="false">
      <c r="A92" s="10"/>
      <c r="B92" s="11"/>
      <c r="C92" s="10"/>
      <c r="D92" s="10"/>
      <c r="E92" s="10"/>
      <c r="F92" s="10"/>
      <c r="G92" s="10"/>
      <c r="H92" s="10"/>
      <c r="I92" s="11"/>
      <c r="J92" s="12"/>
      <c r="K92" s="10"/>
      <c r="L92" s="10"/>
      <c r="M92" s="10"/>
      <c r="N92" s="13" t="str">
        <f aca="true">IF(B92="","",IF(I92&lt;&gt;"",I92-B92,TODAY()-B92))</f>
        <v/>
      </c>
      <c r="O92" s="14" t="str">
        <f aca="false">IF(A92="","",TRIM(IF(AND(I92="",N(N92)&gt;3),"Abierta hace más de 3 días · ","")&amp;IF(AND(H92&lt;&gt;"Pendiente",G92=""),"Sin técnico · ","")&amp;IF(AND(H92="Terminada",M92&lt;&gt;"Sí"),"Falta firma","")))</f>
        <v/>
      </c>
    </row>
    <row r="93" customFormat="false" ht="15" hidden="false" customHeight="false" outlineLevel="0" collapsed="false">
      <c r="A93" s="10"/>
      <c r="B93" s="11"/>
      <c r="C93" s="10"/>
      <c r="D93" s="10"/>
      <c r="E93" s="10"/>
      <c r="F93" s="10"/>
      <c r="G93" s="10"/>
      <c r="H93" s="10"/>
      <c r="I93" s="11"/>
      <c r="J93" s="12"/>
      <c r="K93" s="10"/>
      <c r="L93" s="10"/>
      <c r="M93" s="10"/>
      <c r="N93" s="13" t="str">
        <f aca="true">IF(B93="","",IF(I93&lt;&gt;"",I93-B93,TODAY()-B93))</f>
        <v/>
      </c>
      <c r="O93" s="14" t="str">
        <f aca="false">IF(A93="","",TRIM(IF(AND(I93="",N(N93)&gt;3),"Abierta hace más de 3 días · ","")&amp;IF(AND(H93&lt;&gt;"Pendiente",G93=""),"Sin técnico · ","")&amp;IF(AND(H93="Terminada",M93&lt;&gt;"Sí"),"Falta firma","")))</f>
        <v/>
      </c>
    </row>
    <row r="94" customFormat="false" ht="15" hidden="false" customHeight="false" outlineLevel="0" collapsed="false">
      <c r="A94" s="10"/>
      <c r="B94" s="11"/>
      <c r="C94" s="10"/>
      <c r="D94" s="10"/>
      <c r="E94" s="10"/>
      <c r="F94" s="10"/>
      <c r="G94" s="10"/>
      <c r="H94" s="10"/>
      <c r="I94" s="11"/>
      <c r="J94" s="12"/>
      <c r="K94" s="10"/>
      <c r="L94" s="10"/>
      <c r="M94" s="10"/>
      <c r="N94" s="13" t="str">
        <f aca="true">IF(B94="","",IF(I94&lt;&gt;"",I94-B94,TODAY()-B94))</f>
        <v/>
      </c>
      <c r="O94" s="14" t="str">
        <f aca="false">IF(A94="","",TRIM(IF(AND(I94="",N(N94)&gt;3),"Abierta hace más de 3 días · ","")&amp;IF(AND(H94&lt;&gt;"Pendiente",G94=""),"Sin técnico · ","")&amp;IF(AND(H94="Terminada",M94&lt;&gt;"Sí"),"Falta firma","")))</f>
        <v/>
      </c>
    </row>
    <row r="95" customFormat="false" ht="15" hidden="false" customHeight="false" outlineLevel="0" collapsed="false">
      <c r="A95" s="10"/>
      <c r="B95" s="11"/>
      <c r="C95" s="10"/>
      <c r="D95" s="10"/>
      <c r="E95" s="10"/>
      <c r="F95" s="10"/>
      <c r="G95" s="10"/>
      <c r="H95" s="10"/>
      <c r="I95" s="11"/>
      <c r="J95" s="12"/>
      <c r="K95" s="10"/>
      <c r="L95" s="10"/>
      <c r="M95" s="10"/>
      <c r="N95" s="13" t="str">
        <f aca="true">IF(B95="","",IF(I95&lt;&gt;"",I95-B95,TODAY()-B95))</f>
        <v/>
      </c>
      <c r="O95" s="14" t="str">
        <f aca="false">IF(A95="","",TRIM(IF(AND(I95="",N(N95)&gt;3),"Abierta hace más de 3 días · ","")&amp;IF(AND(H95&lt;&gt;"Pendiente",G95=""),"Sin técnico · ","")&amp;IF(AND(H95="Terminada",M95&lt;&gt;"Sí"),"Falta firma","")))</f>
        <v/>
      </c>
    </row>
    <row r="96" customFormat="false" ht="15" hidden="false" customHeight="false" outlineLevel="0" collapsed="false">
      <c r="A96" s="10"/>
      <c r="B96" s="11"/>
      <c r="C96" s="10"/>
      <c r="D96" s="10"/>
      <c r="E96" s="10"/>
      <c r="F96" s="10"/>
      <c r="G96" s="10"/>
      <c r="H96" s="10"/>
      <c r="I96" s="11"/>
      <c r="J96" s="12"/>
      <c r="K96" s="10"/>
      <c r="L96" s="10"/>
      <c r="M96" s="10"/>
      <c r="N96" s="13" t="str">
        <f aca="true">IF(B96="","",IF(I96&lt;&gt;"",I96-B96,TODAY()-B96))</f>
        <v/>
      </c>
      <c r="O96" s="14" t="str">
        <f aca="false">IF(A96="","",TRIM(IF(AND(I96="",N(N96)&gt;3),"Abierta hace más de 3 días · ","")&amp;IF(AND(H96&lt;&gt;"Pendiente",G96=""),"Sin técnico · ","")&amp;IF(AND(H96="Terminada",M96&lt;&gt;"Sí"),"Falta firma","")))</f>
        <v/>
      </c>
    </row>
    <row r="97" customFormat="false" ht="15" hidden="false" customHeight="false" outlineLevel="0" collapsed="false">
      <c r="A97" s="10"/>
      <c r="B97" s="11"/>
      <c r="C97" s="10"/>
      <c r="D97" s="10"/>
      <c r="E97" s="10"/>
      <c r="F97" s="10"/>
      <c r="G97" s="10"/>
      <c r="H97" s="10"/>
      <c r="I97" s="11"/>
      <c r="J97" s="12"/>
      <c r="K97" s="10"/>
      <c r="L97" s="10"/>
      <c r="M97" s="10"/>
      <c r="N97" s="13" t="str">
        <f aca="true">IF(B97="","",IF(I97&lt;&gt;"",I97-B97,TODAY()-B97))</f>
        <v/>
      </c>
      <c r="O97" s="14" t="str">
        <f aca="false">IF(A97="","",TRIM(IF(AND(I97="",N(N97)&gt;3),"Abierta hace más de 3 días · ","")&amp;IF(AND(H97&lt;&gt;"Pendiente",G97=""),"Sin técnico · ","")&amp;IF(AND(H97="Terminada",M97&lt;&gt;"Sí"),"Falta firma","")))</f>
        <v/>
      </c>
    </row>
    <row r="98" customFormat="false" ht="15" hidden="false" customHeight="false" outlineLevel="0" collapsed="false">
      <c r="A98" s="10"/>
      <c r="B98" s="11"/>
      <c r="C98" s="10"/>
      <c r="D98" s="10"/>
      <c r="E98" s="10"/>
      <c r="F98" s="10"/>
      <c r="G98" s="10"/>
      <c r="H98" s="10"/>
      <c r="I98" s="11"/>
      <c r="J98" s="12"/>
      <c r="K98" s="10"/>
      <c r="L98" s="10"/>
      <c r="M98" s="10"/>
      <c r="N98" s="13" t="str">
        <f aca="true">IF(B98="","",IF(I98&lt;&gt;"",I98-B98,TODAY()-B98))</f>
        <v/>
      </c>
      <c r="O98" s="14" t="str">
        <f aca="false">IF(A98="","",TRIM(IF(AND(I98="",N(N98)&gt;3),"Abierta hace más de 3 días · ","")&amp;IF(AND(H98&lt;&gt;"Pendiente",G98=""),"Sin técnico · ","")&amp;IF(AND(H98="Terminada",M98&lt;&gt;"Sí"),"Falta firma","")))</f>
        <v/>
      </c>
    </row>
    <row r="99" customFormat="false" ht="15" hidden="false" customHeight="false" outlineLevel="0" collapsed="false">
      <c r="A99" s="10"/>
      <c r="B99" s="11"/>
      <c r="C99" s="10"/>
      <c r="D99" s="10"/>
      <c r="E99" s="10"/>
      <c r="F99" s="10"/>
      <c r="G99" s="10"/>
      <c r="H99" s="10"/>
      <c r="I99" s="11"/>
      <c r="J99" s="12"/>
      <c r="K99" s="10"/>
      <c r="L99" s="10"/>
      <c r="M99" s="10"/>
      <c r="N99" s="13" t="str">
        <f aca="true">IF(B99="","",IF(I99&lt;&gt;"",I99-B99,TODAY()-B99))</f>
        <v/>
      </c>
      <c r="O99" s="14" t="str">
        <f aca="false">IF(A99="","",TRIM(IF(AND(I99="",N(N99)&gt;3),"Abierta hace más de 3 días · ","")&amp;IF(AND(H99&lt;&gt;"Pendiente",G99=""),"Sin técnico · ","")&amp;IF(AND(H99="Terminada",M99&lt;&gt;"Sí"),"Falta firma","")))</f>
        <v/>
      </c>
    </row>
    <row r="100" customFormat="false" ht="15" hidden="false" customHeight="false" outlineLevel="0" collapsed="false">
      <c r="A100" s="10"/>
      <c r="B100" s="11"/>
      <c r="C100" s="10"/>
      <c r="D100" s="10"/>
      <c r="E100" s="10"/>
      <c r="F100" s="10"/>
      <c r="G100" s="10"/>
      <c r="H100" s="10"/>
      <c r="I100" s="11"/>
      <c r="J100" s="12"/>
      <c r="K100" s="10"/>
      <c r="L100" s="10"/>
      <c r="M100" s="10"/>
      <c r="N100" s="13" t="str">
        <f aca="true">IF(B100="","",IF(I100&lt;&gt;"",I100-B100,TODAY()-B100))</f>
        <v/>
      </c>
      <c r="O100" s="14" t="str">
        <f aca="false">IF(A100="","",TRIM(IF(AND(I100="",N(N100)&gt;3),"Abierta hace más de 3 días · ","")&amp;IF(AND(H100&lt;&gt;"Pendiente",G100=""),"Sin técnico · ","")&amp;IF(AND(H100="Terminada",M100&lt;&gt;"Sí"),"Falta firma","")))</f>
        <v/>
      </c>
    </row>
    <row r="101" customFormat="false" ht="15" hidden="false" customHeight="false" outlineLevel="0" collapsed="false">
      <c r="A101" s="10"/>
      <c r="B101" s="11"/>
      <c r="C101" s="10"/>
      <c r="D101" s="10"/>
      <c r="E101" s="10"/>
      <c r="F101" s="10"/>
      <c r="G101" s="10"/>
      <c r="H101" s="10"/>
      <c r="I101" s="11"/>
      <c r="J101" s="12"/>
      <c r="K101" s="10"/>
      <c r="L101" s="10"/>
      <c r="M101" s="10"/>
      <c r="N101" s="13" t="str">
        <f aca="true">IF(B101="","",IF(I101&lt;&gt;"",I101-B101,TODAY()-B101))</f>
        <v/>
      </c>
      <c r="O101" s="14" t="str">
        <f aca="false">IF(A101="","",TRIM(IF(AND(I101="",N(N101)&gt;3),"Abierta hace más de 3 días · ","")&amp;IF(AND(H101&lt;&gt;"Pendiente",G101=""),"Sin técnico · ","")&amp;IF(AND(H101="Terminada",M101&lt;&gt;"Sí"),"Falta firma","")))</f>
        <v/>
      </c>
    </row>
    <row r="102" customFormat="false" ht="15" hidden="false" customHeight="false" outlineLevel="0" collapsed="false">
      <c r="A102" s="10"/>
      <c r="B102" s="11"/>
      <c r="C102" s="10"/>
      <c r="D102" s="10"/>
      <c r="E102" s="10"/>
      <c r="F102" s="10"/>
      <c r="G102" s="10"/>
      <c r="H102" s="10"/>
      <c r="I102" s="11"/>
      <c r="J102" s="12"/>
      <c r="K102" s="10"/>
      <c r="L102" s="10"/>
      <c r="M102" s="10"/>
      <c r="N102" s="13" t="str">
        <f aca="true">IF(B102="","",IF(I102&lt;&gt;"",I102-B102,TODAY()-B102))</f>
        <v/>
      </c>
      <c r="O102" s="14" t="str">
        <f aca="false">IF(A102="","",TRIM(IF(AND(I102="",N(N102)&gt;3),"Abierta hace más de 3 días · ","")&amp;IF(AND(H102&lt;&gt;"Pendiente",G102=""),"Sin técnico · ","")&amp;IF(AND(H102="Terminada",M102&lt;&gt;"Sí"),"Falta firma","")))</f>
        <v/>
      </c>
    </row>
    <row r="103" customFormat="false" ht="15" hidden="false" customHeight="false" outlineLevel="0" collapsed="false">
      <c r="A103" s="10"/>
      <c r="B103" s="11"/>
      <c r="C103" s="10"/>
      <c r="D103" s="10"/>
      <c r="E103" s="10"/>
      <c r="F103" s="10"/>
      <c r="G103" s="10"/>
      <c r="H103" s="10"/>
      <c r="I103" s="11"/>
      <c r="J103" s="12"/>
      <c r="K103" s="10"/>
      <c r="L103" s="10"/>
      <c r="M103" s="10"/>
      <c r="N103" s="13" t="str">
        <f aca="true">IF(B103="","",IF(I103&lt;&gt;"",I103-B103,TODAY()-B103))</f>
        <v/>
      </c>
      <c r="O103" s="14" t="str">
        <f aca="false">IF(A103="","",TRIM(IF(AND(I103="",N(N103)&gt;3),"Abierta hace más de 3 días · ","")&amp;IF(AND(H103&lt;&gt;"Pendiente",G103=""),"Sin técnico · ","")&amp;IF(AND(H103="Terminada",M103&lt;&gt;"Sí"),"Falta firma","")))</f>
        <v/>
      </c>
    </row>
    <row r="104" customFormat="false" ht="15" hidden="false" customHeight="false" outlineLevel="0" collapsed="false">
      <c r="A104" s="10"/>
      <c r="B104" s="11"/>
      <c r="C104" s="10"/>
      <c r="D104" s="10"/>
      <c r="E104" s="10"/>
      <c r="F104" s="10"/>
      <c r="G104" s="10"/>
      <c r="H104" s="10"/>
      <c r="I104" s="11"/>
      <c r="J104" s="12"/>
      <c r="K104" s="10"/>
      <c r="L104" s="10"/>
      <c r="M104" s="10"/>
      <c r="N104" s="13" t="str">
        <f aca="true">IF(B104="","",IF(I104&lt;&gt;"",I104-B104,TODAY()-B104))</f>
        <v/>
      </c>
      <c r="O104" s="14" t="str">
        <f aca="false">IF(A104="","",TRIM(IF(AND(I104="",N(N104)&gt;3),"Abierta hace más de 3 días · ","")&amp;IF(AND(H104&lt;&gt;"Pendiente",G104=""),"Sin técnico · ","")&amp;IF(AND(H104="Terminada",M104&lt;&gt;"Sí"),"Falta firma","")))</f>
        <v/>
      </c>
    </row>
    <row r="105" customFormat="false" ht="15" hidden="false" customHeight="false" outlineLevel="0" collapsed="false">
      <c r="A105" s="10"/>
      <c r="B105" s="11"/>
      <c r="C105" s="10"/>
      <c r="D105" s="10"/>
      <c r="E105" s="10"/>
      <c r="F105" s="10"/>
      <c r="G105" s="10"/>
      <c r="H105" s="10"/>
      <c r="I105" s="11"/>
      <c r="J105" s="12"/>
      <c r="K105" s="10"/>
      <c r="L105" s="10"/>
      <c r="M105" s="10"/>
      <c r="N105" s="13" t="str">
        <f aca="true">IF(B105="","",IF(I105&lt;&gt;"",I105-B105,TODAY()-B105))</f>
        <v/>
      </c>
      <c r="O105" s="14" t="str">
        <f aca="false">IF(A105="","",TRIM(IF(AND(I105="",N(N105)&gt;3),"Abierta hace más de 3 días · ","")&amp;IF(AND(H105&lt;&gt;"Pendiente",G105=""),"Sin técnico · ","")&amp;IF(AND(H105="Terminada",M105&lt;&gt;"Sí"),"Falta firma","")))</f>
        <v/>
      </c>
    </row>
    <row r="106" customFormat="false" ht="15" hidden="false" customHeight="false" outlineLevel="0" collapsed="false">
      <c r="A106" s="10"/>
      <c r="B106" s="11"/>
      <c r="C106" s="10"/>
      <c r="D106" s="10"/>
      <c r="E106" s="10"/>
      <c r="F106" s="10"/>
      <c r="G106" s="10"/>
      <c r="H106" s="10"/>
      <c r="I106" s="11"/>
      <c r="J106" s="12"/>
      <c r="K106" s="10"/>
      <c r="L106" s="10"/>
      <c r="M106" s="10"/>
      <c r="N106" s="13" t="str">
        <f aca="true">IF(B106="","",IF(I106&lt;&gt;"",I106-B106,TODAY()-B106))</f>
        <v/>
      </c>
      <c r="O106" s="14" t="str">
        <f aca="false">IF(A106="","",TRIM(IF(AND(I106="",N(N106)&gt;3),"Abierta hace más de 3 días · ","")&amp;IF(AND(H106&lt;&gt;"Pendiente",G106=""),"Sin técnico · ","")&amp;IF(AND(H106="Terminada",M106&lt;&gt;"Sí"),"Falta firma","")))</f>
        <v/>
      </c>
    </row>
    <row r="107" customFormat="false" ht="15" hidden="false" customHeight="false" outlineLevel="0" collapsed="false">
      <c r="A107" s="10"/>
      <c r="B107" s="11"/>
      <c r="C107" s="10"/>
      <c r="D107" s="10"/>
      <c r="E107" s="10"/>
      <c r="F107" s="10"/>
      <c r="G107" s="10"/>
      <c r="H107" s="10"/>
      <c r="I107" s="11"/>
      <c r="J107" s="12"/>
      <c r="K107" s="10"/>
      <c r="L107" s="10"/>
      <c r="M107" s="10"/>
      <c r="N107" s="13" t="str">
        <f aca="true">IF(B107="","",IF(I107&lt;&gt;"",I107-B107,TODAY()-B107))</f>
        <v/>
      </c>
      <c r="O107" s="14" t="str">
        <f aca="false">IF(A107="","",TRIM(IF(AND(I107="",N(N107)&gt;3),"Abierta hace más de 3 días · ","")&amp;IF(AND(H107&lt;&gt;"Pendiente",G107=""),"Sin técnico · ","")&amp;IF(AND(H107="Terminada",M107&lt;&gt;"Sí"),"Falta firma","")))</f>
        <v/>
      </c>
    </row>
    <row r="108" customFormat="false" ht="15" hidden="false" customHeight="false" outlineLevel="0" collapsed="false">
      <c r="A108" s="10"/>
      <c r="B108" s="11"/>
      <c r="C108" s="10"/>
      <c r="D108" s="10"/>
      <c r="E108" s="10"/>
      <c r="F108" s="10"/>
      <c r="G108" s="10"/>
      <c r="H108" s="10"/>
      <c r="I108" s="11"/>
      <c r="J108" s="12"/>
      <c r="K108" s="10"/>
      <c r="L108" s="10"/>
      <c r="M108" s="10"/>
      <c r="N108" s="13" t="str">
        <f aca="true">IF(B108="","",IF(I108&lt;&gt;"",I108-B108,TODAY()-B108))</f>
        <v/>
      </c>
      <c r="O108" s="14" t="str">
        <f aca="false">IF(A108="","",TRIM(IF(AND(I108="",N(N108)&gt;3),"Abierta hace más de 3 días · ","")&amp;IF(AND(H108&lt;&gt;"Pendiente",G108=""),"Sin técnico · ","")&amp;IF(AND(H108="Terminada",M108&lt;&gt;"Sí"),"Falta firma","")))</f>
        <v/>
      </c>
    </row>
    <row r="109" customFormat="false" ht="15" hidden="false" customHeight="false" outlineLevel="0" collapsed="false">
      <c r="A109" s="10"/>
      <c r="B109" s="11"/>
      <c r="C109" s="10"/>
      <c r="D109" s="10"/>
      <c r="E109" s="10"/>
      <c r="F109" s="10"/>
      <c r="G109" s="10"/>
      <c r="H109" s="10"/>
      <c r="I109" s="11"/>
      <c r="J109" s="12"/>
      <c r="K109" s="10"/>
      <c r="L109" s="10"/>
      <c r="M109" s="10"/>
      <c r="N109" s="13" t="str">
        <f aca="true">IF(B109="","",IF(I109&lt;&gt;"",I109-B109,TODAY()-B109))</f>
        <v/>
      </c>
      <c r="O109" s="14" t="str">
        <f aca="false">IF(A109="","",TRIM(IF(AND(I109="",N(N109)&gt;3),"Abierta hace más de 3 días · ","")&amp;IF(AND(H109&lt;&gt;"Pendiente",G109=""),"Sin técnico · ","")&amp;IF(AND(H109="Terminada",M109&lt;&gt;"Sí"),"Falta firma","")))</f>
        <v/>
      </c>
    </row>
    <row r="110" customFormat="false" ht="15" hidden="false" customHeight="false" outlineLevel="0" collapsed="false">
      <c r="A110" s="10"/>
      <c r="B110" s="11"/>
      <c r="C110" s="10"/>
      <c r="D110" s="10"/>
      <c r="E110" s="10"/>
      <c r="F110" s="10"/>
      <c r="G110" s="10"/>
      <c r="H110" s="10"/>
      <c r="I110" s="11"/>
      <c r="J110" s="12"/>
      <c r="K110" s="10"/>
      <c r="L110" s="10"/>
      <c r="M110" s="10"/>
      <c r="N110" s="13" t="str">
        <f aca="true">IF(B110="","",IF(I110&lt;&gt;"",I110-B110,TODAY()-B110))</f>
        <v/>
      </c>
      <c r="O110" s="14" t="str">
        <f aca="false">IF(A110="","",TRIM(IF(AND(I110="",N(N110)&gt;3),"Abierta hace más de 3 días · ","")&amp;IF(AND(H110&lt;&gt;"Pendiente",G110=""),"Sin técnico · ","")&amp;IF(AND(H110="Terminada",M110&lt;&gt;"Sí"),"Falta firma","")))</f>
        <v/>
      </c>
    </row>
    <row r="111" customFormat="false" ht="15" hidden="false" customHeight="false" outlineLevel="0" collapsed="false">
      <c r="A111" s="10"/>
      <c r="B111" s="11"/>
      <c r="C111" s="10"/>
      <c r="D111" s="10"/>
      <c r="E111" s="10"/>
      <c r="F111" s="10"/>
      <c r="G111" s="10"/>
      <c r="H111" s="10"/>
      <c r="I111" s="11"/>
      <c r="J111" s="12"/>
      <c r="K111" s="10"/>
      <c r="L111" s="10"/>
      <c r="M111" s="10"/>
      <c r="N111" s="13" t="str">
        <f aca="true">IF(B111="","",IF(I111&lt;&gt;"",I111-B111,TODAY()-B111))</f>
        <v/>
      </c>
      <c r="O111" s="14" t="str">
        <f aca="false">IF(A111="","",TRIM(IF(AND(I111="",N(N111)&gt;3),"Abierta hace más de 3 días · ","")&amp;IF(AND(H111&lt;&gt;"Pendiente",G111=""),"Sin técnico · ","")&amp;IF(AND(H111="Terminada",M111&lt;&gt;"Sí"),"Falta firma","")))</f>
        <v/>
      </c>
    </row>
    <row r="112" customFormat="false" ht="15" hidden="false" customHeight="false" outlineLevel="0" collapsed="false">
      <c r="A112" s="10"/>
      <c r="B112" s="11"/>
      <c r="C112" s="10"/>
      <c r="D112" s="10"/>
      <c r="E112" s="10"/>
      <c r="F112" s="10"/>
      <c r="G112" s="10"/>
      <c r="H112" s="10"/>
      <c r="I112" s="11"/>
      <c r="J112" s="12"/>
      <c r="K112" s="10"/>
      <c r="L112" s="10"/>
      <c r="M112" s="10"/>
      <c r="N112" s="13" t="str">
        <f aca="true">IF(B112="","",IF(I112&lt;&gt;"",I112-B112,TODAY()-B112))</f>
        <v/>
      </c>
      <c r="O112" s="14" t="str">
        <f aca="false">IF(A112="","",TRIM(IF(AND(I112="",N(N112)&gt;3),"Abierta hace más de 3 días · ","")&amp;IF(AND(H112&lt;&gt;"Pendiente",G112=""),"Sin técnico · ","")&amp;IF(AND(H112="Terminada",M112&lt;&gt;"Sí"),"Falta firma","")))</f>
        <v/>
      </c>
    </row>
    <row r="113" customFormat="false" ht="15" hidden="false" customHeight="false" outlineLevel="0" collapsed="false">
      <c r="A113" s="10"/>
      <c r="B113" s="11"/>
      <c r="C113" s="10"/>
      <c r="D113" s="10"/>
      <c r="E113" s="10"/>
      <c r="F113" s="10"/>
      <c r="G113" s="10"/>
      <c r="H113" s="10"/>
      <c r="I113" s="11"/>
      <c r="J113" s="12"/>
      <c r="K113" s="10"/>
      <c r="L113" s="10"/>
      <c r="M113" s="10"/>
      <c r="N113" s="13" t="str">
        <f aca="true">IF(B113="","",IF(I113&lt;&gt;"",I113-B113,TODAY()-B113))</f>
        <v/>
      </c>
      <c r="O113" s="14" t="str">
        <f aca="false">IF(A113="","",TRIM(IF(AND(I113="",N(N113)&gt;3),"Abierta hace más de 3 días · ","")&amp;IF(AND(H113&lt;&gt;"Pendiente",G113=""),"Sin técnico · ","")&amp;IF(AND(H113="Terminada",M113&lt;&gt;"Sí"),"Falta firma","")))</f>
        <v/>
      </c>
    </row>
    <row r="114" customFormat="false" ht="15" hidden="false" customHeight="false" outlineLevel="0" collapsed="false">
      <c r="A114" s="10"/>
      <c r="B114" s="11"/>
      <c r="C114" s="10"/>
      <c r="D114" s="10"/>
      <c r="E114" s="10"/>
      <c r="F114" s="10"/>
      <c r="G114" s="10"/>
      <c r="H114" s="10"/>
      <c r="I114" s="11"/>
      <c r="J114" s="12"/>
      <c r="K114" s="10"/>
      <c r="L114" s="10"/>
      <c r="M114" s="10"/>
      <c r="N114" s="13" t="str">
        <f aca="true">IF(B114="","",IF(I114&lt;&gt;"",I114-B114,TODAY()-B114))</f>
        <v/>
      </c>
      <c r="O114" s="14" t="str">
        <f aca="false">IF(A114="","",TRIM(IF(AND(I114="",N(N114)&gt;3),"Abierta hace más de 3 días · ","")&amp;IF(AND(H114&lt;&gt;"Pendiente",G114=""),"Sin técnico · ","")&amp;IF(AND(H114="Terminada",M114&lt;&gt;"Sí"),"Falta firma","")))</f>
        <v/>
      </c>
    </row>
    <row r="115" customFormat="false" ht="15" hidden="false" customHeight="false" outlineLevel="0" collapsed="false">
      <c r="A115" s="10"/>
      <c r="B115" s="11"/>
      <c r="C115" s="10"/>
      <c r="D115" s="10"/>
      <c r="E115" s="10"/>
      <c r="F115" s="10"/>
      <c r="G115" s="10"/>
      <c r="H115" s="10"/>
      <c r="I115" s="11"/>
      <c r="J115" s="12"/>
      <c r="K115" s="10"/>
      <c r="L115" s="10"/>
      <c r="M115" s="10"/>
      <c r="N115" s="13" t="str">
        <f aca="true">IF(B115="","",IF(I115&lt;&gt;"",I115-B115,TODAY()-B115))</f>
        <v/>
      </c>
      <c r="O115" s="14" t="str">
        <f aca="false">IF(A115="","",TRIM(IF(AND(I115="",N(N115)&gt;3),"Abierta hace más de 3 días · ","")&amp;IF(AND(H115&lt;&gt;"Pendiente",G115=""),"Sin técnico · ","")&amp;IF(AND(H115="Terminada",M115&lt;&gt;"Sí"),"Falta firma","")))</f>
        <v/>
      </c>
    </row>
    <row r="116" customFormat="false" ht="15" hidden="false" customHeight="false" outlineLevel="0" collapsed="false">
      <c r="A116" s="10"/>
      <c r="B116" s="11"/>
      <c r="C116" s="10"/>
      <c r="D116" s="10"/>
      <c r="E116" s="10"/>
      <c r="F116" s="10"/>
      <c r="G116" s="10"/>
      <c r="H116" s="10"/>
      <c r="I116" s="11"/>
      <c r="J116" s="12"/>
      <c r="K116" s="10"/>
      <c r="L116" s="10"/>
      <c r="M116" s="10"/>
      <c r="N116" s="13" t="str">
        <f aca="true">IF(B116="","",IF(I116&lt;&gt;"",I116-B116,TODAY()-B116))</f>
        <v/>
      </c>
      <c r="O116" s="14" t="str">
        <f aca="false">IF(A116="","",TRIM(IF(AND(I116="",N(N116)&gt;3),"Abierta hace más de 3 días · ","")&amp;IF(AND(H116&lt;&gt;"Pendiente",G116=""),"Sin técnico · ","")&amp;IF(AND(H116="Terminada",M116&lt;&gt;"Sí"),"Falta firma","")))</f>
        <v/>
      </c>
    </row>
    <row r="117" customFormat="false" ht="15" hidden="false" customHeight="false" outlineLevel="0" collapsed="false">
      <c r="A117" s="10"/>
      <c r="B117" s="11"/>
      <c r="C117" s="10"/>
      <c r="D117" s="10"/>
      <c r="E117" s="10"/>
      <c r="F117" s="10"/>
      <c r="G117" s="10"/>
      <c r="H117" s="10"/>
      <c r="I117" s="11"/>
      <c r="J117" s="12"/>
      <c r="K117" s="10"/>
      <c r="L117" s="10"/>
      <c r="M117" s="10"/>
      <c r="N117" s="13" t="str">
        <f aca="true">IF(B117="","",IF(I117&lt;&gt;"",I117-B117,TODAY()-B117))</f>
        <v/>
      </c>
      <c r="O117" s="14" t="str">
        <f aca="false">IF(A117="","",TRIM(IF(AND(I117="",N(N117)&gt;3),"Abierta hace más de 3 días · ","")&amp;IF(AND(H117&lt;&gt;"Pendiente",G117=""),"Sin técnico · ","")&amp;IF(AND(H117="Terminada",M117&lt;&gt;"Sí"),"Falta firma","")))</f>
        <v/>
      </c>
    </row>
    <row r="118" customFormat="false" ht="15" hidden="false" customHeight="false" outlineLevel="0" collapsed="false">
      <c r="A118" s="10"/>
      <c r="B118" s="11"/>
      <c r="C118" s="10"/>
      <c r="D118" s="10"/>
      <c r="E118" s="10"/>
      <c r="F118" s="10"/>
      <c r="G118" s="10"/>
      <c r="H118" s="10"/>
      <c r="I118" s="11"/>
      <c r="J118" s="12"/>
      <c r="K118" s="10"/>
      <c r="L118" s="10"/>
      <c r="M118" s="10"/>
      <c r="N118" s="13" t="str">
        <f aca="true">IF(B118="","",IF(I118&lt;&gt;"",I118-B118,TODAY()-B118))</f>
        <v/>
      </c>
      <c r="O118" s="14" t="str">
        <f aca="false">IF(A118="","",TRIM(IF(AND(I118="",N(N118)&gt;3),"Abierta hace más de 3 días · ","")&amp;IF(AND(H118&lt;&gt;"Pendiente",G118=""),"Sin técnico · ","")&amp;IF(AND(H118="Terminada",M118&lt;&gt;"Sí"),"Falta firma","")))</f>
        <v/>
      </c>
    </row>
    <row r="119" customFormat="false" ht="15" hidden="false" customHeight="false" outlineLevel="0" collapsed="false">
      <c r="A119" s="10"/>
      <c r="B119" s="11"/>
      <c r="C119" s="10"/>
      <c r="D119" s="10"/>
      <c r="E119" s="10"/>
      <c r="F119" s="10"/>
      <c r="G119" s="10"/>
      <c r="H119" s="10"/>
      <c r="I119" s="11"/>
      <c r="J119" s="12"/>
      <c r="K119" s="10"/>
      <c r="L119" s="10"/>
      <c r="M119" s="10"/>
      <c r="N119" s="13" t="str">
        <f aca="true">IF(B119="","",IF(I119&lt;&gt;"",I119-B119,TODAY()-B119))</f>
        <v/>
      </c>
      <c r="O119" s="14" t="str">
        <f aca="false">IF(A119="","",TRIM(IF(AND(I119="",N(N119)&gt;3),"Abierta hace más de 3 días · ","")&amp;IF(AND(H119&lt;&gt;"Pendiente",G119=""),"Sin técnico · ","")&amp;IF(AND(H119="Terminada",M119&lt;&gt;"Sí"),"Falta firma","")))</f>
        <v/>
      </c>
    </row>
    <row r="120" customFormat="false" ht="15" hidden="false" customHeight="false" outlineLevel="0" collapsed="false">
      <c r="A120" s="10"/>
      <c r="B120" s="11"/>
      <c r="C120" s="10"/>
      <c r="D120" s="10"/>
      <c r="E120" s="10"/>
      <c r="F120" s="10"/>
      <c r="G120" s="10"/>
      <c r="H120" s="10"/>
      <c r="I120" s="11"/>
      <c r="J120" s="12"/>
      <c r="K120" s="10"/>
      <c r="L120" s="10"/>
      <c r="M120" s="10"/>
      <c r="N120" s="13" t="str">
        <f aca="true">IF(B120="","",IF(I120&lt;&gt;"",I120-B120,TODAY()-B120))</f>
        <v/>
      </c>
      <c r="O120" s="14" t="str">
        <f aca="false">IF(A120="","",TRIM(IF(AND(I120="",N(N120)&gt;3),"Abierta hace más de 3 días · ","")&amp;IF(AND(H120&lt;&gt;"Pendiente",G120=""),"Sin técnico · ","")&amp;IF(AND(H120="Terminada",M120&lt;&gt;"Sí"),"Falta firma","")))</f>
        <v/>
      </c>
    </row>
    <row r="121" customFormat="false" ht="15" hidden="false" customHeight="false" outlineLevel="0" collapsed="false">
      <c r="A121" s="10"/>
      <c r="B121" s="11"/>
      <c r="C121" s="10"/>
      <c r="D121" s="10"/>
      <c r="E121" s="10"/>
      <c r="F121" s="10"/>
      <c r="G121" s="10"/>
      <c r="H121" s="10"/>
      <c r="I121" s="11"/>
      <c r="J121" s="12"/>
      <c r="K121" s="10"/>
      <c r="L121" s="10"/>
      <c r="M121" s="10"/>
      <c r="N121" s="13" t="str">
        <f aca="true">IF(B121="","",IF(I121&lt;&gt;"",I121-B121,TODAY()-B121))</f>
        <v/>
      </c>
      <c r="O121" s="14" t="str">
        <f aca="false">IF(A121="","",TRIM(IF(AND(I121="",N(N121)&gt;3),"Abierta hace más de 3 días · ","")&amp;IF(AND(H121&lt;&gt;"Pendiente",G121=""),"Sin técnico · ","")&amp;IF(AND(H121="Terminada",M121&lt;&gt;"Sí"),"Falta firma","")))</f>
        <v/>
      </c>
    </row>
    <row r="122" customFormat="false" ht="15" hidden="false" customHeight="false" outlineLevel="0" collapsed="false">
      <c r="A122" s="10"/>
      <c r="B122" s="11"/>
      <c r="C122" s="10"/>
      <c r="D122" s="10"/>
      <c r="E122" s="10"/>
      <c r="F122" s="10"/>
      <c r="G122" s="10"/>
      <c r="H122" s="10"/>
      <c r="I122" s="11"/>
      <c r="J122" s="12"/>
      <c r="K122" s="10"/>
      <c r="L122" s="10"/>
      <c r="M122" s="10"/>
      <c r="N122" s="13" t="str">
        <f aca="true">IF(B122="","",IF(I122&lt;&gt;"",I122-B122,TODAY()-B122))</f>
        <v/>
      </c>
      <c r="O122" s="14" t="str">
        <f aca="false">IF(A122="","",TRIM(IF(AND(I122="",N(N122)&gt;3),"Abierta hace más de 3 días · ","")&amp;IF(AND(H122&lt;&gt;"Pendiente",G122=""),"Sin técnico · ","")&amp;IF(AND(H122="Terminada",M122&lt;&gt;"Sí"),"Falta firma","")))</f>
        <v/>
      </c>
    </row>
    <row r="123" customFormat="false" ht="15" hidden="false" customHeight="false" outlineLevel="0" collapsed="false">
      <c r="A123" s="10"/>
      <c r="B123" s="11"/>
      <c r="C123" s="10"/>
      <c r="D123" s="10"/>
      <c r="E123" s="10"/>
      <c r="F123" s="10"/>
      <c r="G123" s="10"/>
      <c r="H123" s="10"/>
      <c r="I123" s="11"/>
      <c r="J123" s="12"/>
      <c r="K123" s="10"/>
      <c r="L123" s="10"/>
      <c r="M123" s="10"/>
      <c r="N123" s="13" t="str">
        <f aca="true">IF(B123="","",IF(I123&lt;&gt;"",I123-B123,TODAY()-B123))</f>
        <v/>
      </c>
      <c r="O123" s="14" t="str">
        <f aca="false">IF(A123="","",TRIM(IF(AND(I123="",N(N123)&gt;3),"Abierta hace más de 3 días · ","")&amp;IF(AND(H123&lt;&gt;"Pendiente",G123=""),"Sin técnico · ","")&amp;IF(AND(H123="Terminada",M123&lt;&gt;"Sí"),"Falta firma","")))</f>
        <v/>
      </c>
    </row>
    <row r="124" customFormat="false" ht="15" hidden="false" customHeight="false" outlineLevel="0" collapsed="false">
      <c r="A124" s="10"/>
      <c r="B124" s="11"/>
      <c r="C124" s="10"/>
      <c r="D124" s="10"/>
      <c r="E124" s="10"/>
      <c r="F124" s="10"/>
      <c r="G124" s="10"/>
      <c r="H124" s="10"/>
      <c r="I124" s="11"/>
      <c r="J124" s="12"/>
      <c r="K124" s="10"/>
      <c r="L124" s="10"/>
      <c r="M124" s="10"/>
      <c r="N124" s="13" t="str">
        <f aca="true">IF(B124="","",IF(I124&lt;&gt;"",I124-B124,TODAY()-B124))</f>
        <v/>
      </c>
      <c r="O124" s="14" t="str">
        <f aca="false">IF(A124="","",TRIM(IF(AND(I124="",N(N124)&gt;3),"Abierta hace más de 3 días · ","")&amp;IF(AND(H124&lt;&gt;"Pendiente",G124=""),"Sin técnico · ","")&amp;IF(AND(H124="Terminada",M124&lt;&gt;"Sí"),"Falta firma","")))</f>
        <v/>
      </c>
    </row>
    <row r="125" customFormat="false" ht="15" hidden="false" customHeight="false" outlineLevel="0" collapsed="false">
      <c r="A125" s="10"/>
      <c r="B125" s="11"/>
      <c r="C125" s="10"/>
      <c r="D125" s="10"/>
      <c r="E125" s="10"/>
      <c r="F125" s="10"/>
      <c r="G125" s="10"/>
      <c r="H125" s="10"/>
      <c r="I125" s="11"/>
      <c r="J125" s="12"/>
      <c r="K125" s="10"/>
      <c r="L125" s="10"/>
      <c r="M125" s="10"/>
      <c r="N125" s="13" t="str">
        <f aca="true">IF(B125="","",IF(I125&lt;&gt;"",I125-B125,TODAY()-B125))</f>
        <v/>
      </c>
      <c r="O125" s="14" t="str">
        <f aca="false">IF(A125="","",TRIM(IF(AND(I125="",N(N125)&gt;3),"Abierta hace más de 3 días · ","")&amp;IF(AND(H125&lt;&gt;"Pendiente",G125=""),"Sin técnico · ","")&amp;IF(AND(H125="Terminada",M125&lt;&gt;"Sí"),"Falta firma","")))</f>
        <v/>
      </c>
    </row>
    <row r="126" customFormat="false" ht="15" hidden="false" customHeight="false" outlineLevel="0" collapsed="false">
      <c r="A126" s="10"/>
      <c r="B126" s="11"/>
      <c r="C126" s="10"/>
      <c r="D126" s="10"/>
      <c r="E126" s="10"/>
      <c r="F126" s="10"/>
      <c r="G126" s="10"/>
      <c r="H126" s="10"/>
      <c r="I126" s="11"/>
      <c r="J126" s="12"/>
      <c r="K126" s="10"/>
      <c r="L126" s="10"/>
      <c r="M126" s="10"/>
      <c r="N126" s="13" t="str">
        <f aca="true">IF(B126="","",IF(I126&lt;&gt;"",I126-B126,TODAY()-B126))</f>
        <v/>
      </c>
      <c r="O126" s="14" t="str">
        <f aca="false">IF(A126="","",TRIM(IF(AND(I126="",N(N126)&gt;3),"Abierta hace más de 3 días · ","")&amp;IF(AND(H126&lt;&gt;"Pendiente",G126=""),"Sin técnico · ","")&amp;IF(AND(H126="Terminada",M126&lt;&gt;"Sí"),"Falta firma","")))</f>
        <v/>
      </c>
    </row>
    <row r="127" customFormat="false" ht="15" hidden="false" customHeight="false" outlineLevel="0" collapsed="false">
      <c r="A127" s="10"/>
      <c r="B127" s="11"/>
      <c r="C127" s="10"/>
      <c r="D127" s="10"/>
      <c r="E127" s="10"/>
      <c r="F127" s="10"/>
      <c r="G127" s="10"/>
      <c r="H127" s="10"/>
      <c r="I127" s="11"/>
      <c r="J127" s="12"/>
      <c r="K127" s="10"/>
      <c r="L127" s="10"/>
      <c r="M127" s="10"/>
      <c r="N127" s="13" t="str">
        <f aca="true">IF(B127="","",IF(I127&lt;&gt;"",I127-B127,TODAY()-B127))</f>
        <v/>
      </c>
      <c r="O127" s="14" t="str">
        <f aca="false">IF(A127="","",TRIM(IF(AND(I127="",N(N127)&gt;3),"Abierta hace más de 3 días · ","")&amp;IF(AND(H127&lt;&gt;"Pendiente",G127=""),"Sin técnico · ","")&amp;IF(AND(H127="Terminada",M127&lt;&gt;"Sí"),"Falta firma","")))</f>
        <v/>
      </c>
    </row>
    <row r="128" customFormat="false" ht="15" hidden="false" customHeight="false" outlineLevel="0" collapsed="false">
      <c r="A128" s="10"/>
      <c r="B128" s="11"/>
      <c r="C128" s="10"/>
      <c r="D128" s="10"/>
      <c r="E128" s="10"/>
      <c r="F128" s="10"/>
      <c r="G128" s="10"/>
      <c r="H128" s="10"/>
      <c r="I128" s="11"/>
      <c r="J128" s="12"/>
      <c r="K128" s="10"/>
      <c r="L128" s="10"/>
      <c r="M128" s="10"/>
      <c r="N128" s="13" t="str">
        <f aca="true">IF(B128="","",IF(I128&lt;&gt;"",I128-B128,TODAY()-B128))</f>
        <v/>
      </c>
      <c r="O128" s="14" t="str">
        <f aca="false">IF(A128="","",TRIM(IF(AND(I128="",N(N128)&gt;3),"Abierta hace más de 3 días · ","")&amp;IF(AND(H128&lt;&gt;"Pendiente",G128=""),"Sin técnico · ","")&amp;IF(AND(H128="Terminada",M128&lt;&gt;"Sí"),"Falta firma","")))</f>
        <v/>
      </c>
    </row>
    <row r="129" customFormat="false" ht="15" hidden="false" customHeight="false" outlineLevel="0" collapsed="false">
      <c r="A129" s="10"/>
      <c r="B129" s="11"/>
      <c r="C129" s="10"/>
      <c r="D129" s="10"/>
      <c r="E129" s="10"/>
      <c r="F129" s="10"/>
      <c r="G129" s="10"/>
      <c r="H129" s="10"/>
      <c r="I129" s="11"/>
      <c r="J129" s="12"/>
      <c r="K129" s="10"/>
      <c r="L129" s="10"/>
      <c r="M129" s="10"/>
      <c r="N129" s="13" t="str">
        <f aca="true">IF(B129="","",IF(I129&lt;&gt;"",I129-B129,TODAY()-B129))</f>
        <v/>
      </c>
      <c r="O129" s="14" t="str">
        <f aca="false">IF(A129="","",TRIM(IF(AND(I129="",N(N129)&gt;3),"Abierta hace más de 3 días · ","")&amp;IF(AND(H129&lt;&gt;"Pendiente",G129=""),"Sin técnico · ","")&amp;IF(AND(H129="Terminada",M129&lt;&gt;"Sí"),"Falta firma","")))</f>
        <v/>
      </c>
    </row>
    <row r="130" customFormat="false" ht="15" hidden="false" customHeight="false" outlineLevel="0" collapsed="false">
      <c r="A130" s="10"/>
      <c r="B130" s="11"/>
      <c r="C130" s="10"/>
      <c r="D130" s="10"/>
      <c r="E130" s="10"/>
      <c r="F130" s="10"/>
      <c r="G130" s="10"/>
      <c r="H130" s="10"/>
      <c r="I130" s="11"/>
      <c r="J130" s="12"/>
      <c r="K130" s="10"/>
      <c r="L130" s="10"/>
      <c r="M130" s="10"/>
      <c r="N130" s="13" t="str">
        <f aca="true">IF(B130="","",IF(I130&lt;&gt;"",I130-B130,TODAY()-B130))</f>
        <v/>
      </c>
      <c r="O130" s="14" t="str">
        <f aca="false">IF(A130="","",TRIM(IF(AND(I130="",N(N130)&gt;3),"Abierta hace más de 3 días · ","")&amp;IF(AND(H130&lt;&gt;"Pendiente",G130=""),"Sin técnico · ","")&amp;IF(AND(H130="Terminada",M130&lt;&gt;"Sí"),"Falta firma","")))</f>
        <v/>
      </c>
    </row>
    <row r="131" customFormat="false" ht="15" hidden="false" customHeight="false" outlineLevel="0" collapsed="false">
      <c r="A131" s="10"/>
      <c r="B131" s="11"/>
      <c r="C131" s="10"/>
      <c r="D131" s="10"/>
      <c r="E131" s="10"/>
      <c r="F131" s="10"/>
      <c r="G131" s="10"/>
      <c r="H131" s="10"/>
      <c r="I131" s="11"/>
      <c r="J131" s="12"/>
      <c r="K131" s="10"/>
      <c r="L131" s="10"/>
      <c r="M131" s="10"/>
      <c r="N131" s="13" t="str">
        <f aca="true">IF(B131="","",IF(I131&lt;&gt;"",I131-B131,TODAY()-B131))</f>
        <v/>
      </c>
      <c r="O131" s="14" t="str">
        <f aca="false">IF(A131="","",TRIM(IF(AND(I131="",N(N131)&gt;3),"Abierta hace más de 3 días · ","")&amp;IF(AND(H131&lt;&gt;"Pendiente",G131=""),"Sin técnico · ","")&amp;IF(AND(H131="Terminada",M131&lt;&gt;"Sí"),"Falta firma","")))</f>
        <v/>
      </c>
    </row>
    <row r="132" customFormat="false" ht="15" hidden="false" customHeight="false" outlineLevel="0" collapsed="false">
      <c r="A132" s="10"/>
      <c r="B132" s="11"/>
      <c r="C132" s="10"/>
      <c r="D132" s="10"/>
      <c r="E132" s="10"/>
      <c r="F132" s="10"/>
      <c r="G132" s="10"/>
      <c r="H132" s="10"/>
      <c r="I132" s="11"/>
      <c r="J132" s="12"/>
      <c r="K132" s="10"/>
      <c r="L132" s="10"/>
      <c r="M132" s="10"/>
      <c r="N132" s="13" t="str">
        <f aca="true">IF(B132="","",IF(I132&lt;&gt;"",I132-B132,TODAY()-B132))</f>
        <v/>
      </c>
      <c r="O132" s="14" t="str">
        <f aca="false">IF(A132="","",TRIM(IF(AND(I132="",N(N132)&gt;3),"Abierta hace más de 3 días · ","")&amp;IF(AND(H132&lt;&gt;"Pendiente",G132=""),"Sin técnico · ","")&amp;IF(AND(H132="Terminada",M132&lt;&gt;"Sí"),"Falta firma","")))</f>
        <v/>
      </c>
    </row>
    <row r="133" customFormat="false" ht="15" hidden="false" customHeight="false" outlineLevel="0" collapsed="false">
      <c r="A133" s="10"/>
      <c r="B133" s="11"/>
      <c r="C133" s="10"/>
      <c r="D133" s="10"/>
      <c r="E133" s="10"/>
      <c r="F133" s="10"/>
      <c r="G133" s="10"/>
      <c r="H133" s="10"/>
      <c r="I133" s="11"/>
      <c r="J133" s="12"/>
      <c r="K133" s="10"/>
      <c r="L133" s="10"/>
      <c r="M133" s="10"/>
      <c r="N133" s="13" t="str">
        <f aca="true">IF(B133="","",IF(I133&lt;&gt;"",I133-B133,TODAY()-B133))</f>
        <v/>
      </c>
      <c r="O133" s="14" t="str">
        <f aca="false">IF(A133="","",TRIM(IF(AND(I133="",N(N133)&gt;3),"Abierta hace más de 3 días · ","")&amp;IF(AND(H133&lt;&gt;"Pendiente",G133=""),"Sin técnico · ","")&amp;IF(AND(H133="Terminada",M133&lt;&gt;"Sí"),"Falta firma","")))</f>
        <v/>
      </c>
    </row>
    <row r="134" customFormat="false" ht="15" hidden="false" customHeight="false" outlineLevel="0" collapsed="false">
      <c r="A134" s="10"/>
      <c r="B134" s="11"/>
      <c r="C134" s="10"/>
      <c r="D134" s="10"/>
      <c r="E134" s="10"/>
      <c r="F134" s="10"/>
      <c r="G134" s="10"/>
      <c r="H134" s="10"/>
      <c r="I134" s="11"/>
      <c r="J134" s="12"/>
      <c r="K134" s="10"/>
      <c r="L134" s="10"/>
      <c r="M134" s="10"/>
      <c r="N134" s="13" t="str">
        <f aca="true">IF(B134="","",IF(I134&lt;&gt;"",I134-B134,TODAY()-B134))</f>
        <v/>
      </c>
      <c r="O134" s="14" t="str">
        <f aca="false">IF(A134="","",TRIM(IF(AND(I134="",N(N134)&gt;3),"Abierta hace más de 3 días · ","")&amp;IF(AND(H134&lt;&gt;"Pendiente",G134=""),"Sin técnico · ","")&amp;IF(AND(H134="Terminada",M134&lt;&gt;"Sí"),"Falta firma","")))</f>
        <v/>
      </c>
    </row>
    <row r="135" customFormat="false" ht="15" hidden="false" customHeight="false" outlineLevel="0" collapsed="false">
      <c r="A135" s="10"/>
      <c r="B135" s="11"/>
      <c r="C135" s="10"/>
      <c r="D135" s="10"/>
      <c r="E135" s="10"/>
      <c r="F135" s="10"/>
      <c r="G135" s="10"/>
      <c r="H135" s="10"/>
      <c r="I135" s="11"/>
      <c r="J135" s="12"/>
      <c r="K135" s="10"/>
      <c r="L135" s="10"/>
      <c r="M135" s="10"/>
      <c r="N135" s="13" t="str">
        <f aca="true">IF(B135="","",IF(I135&lt;&gt;"",I135-B135,TODAY()-B135))</f>
        <v/>
      </c>
      <c r="O135" s="14" t="str">
        <f aca="false">IF(A135="","",TRIM(IF(AND(I135="",N(N135)&gt;3),"Abierta hace más de 3 días · ","")&amp;IF(AND(H135&lt;&gt;"Pendiente",G135=""),"Sin técnico · ","")&amp;IF(AND(H135="Terminada",M135&lt;&gt;"Sí"),"Falta firma","")))</f>
        <v/>
      </c>
    </row>
    <row r="136" customFormat="false" ht="15" hidden="false" customHeight="false" outlineLevel="0" collapsed="false">
      <c r="A136" s="10"/>
      <c r="B136" s="11"/>
      <c r="C136" s="10"/>
      <c r="D136" s="10"/>
      <c r="E136" s="10"/>
      <c r="F136" s="10"/>
      <c r="G136" s="10"/>
      <c r="H136" s="10"/>
      <c r="I136" s="11"/>
      <c r="J136" s="12"/>
      <c r="K136" s="10"/>
      <c r="L136" s="10"/>
      <c r="M136" s="10"/>
      <c r="N136" s="13" t="str">
        <f aca="true">IF(B136="","",IF(I136&lt;&gt;"",I136-B136,TODAY()-B136))</f>
        <v/>
      </c>
      <c r="O136" s="14" t="str">
        <f aca="false">IF(A136="","",TRIM(IF(AND(I136="",N(N136)&gt;3),"Abierta hace más de 3 días · ","")&amp;IF(AND(H136&lt;&gt;"Pendiente",G136=""),"Sin técnico · ","")&amp;IF(AND(H136="Terminada",M136&lt;&gt;"Sí"),"Falta firma","")))</f>
        <v/>
      </c>
    </row>
    <row r="137" customFormat="false" ht="15" hidden="false" customHeight="false" outlineLevel="0" collapsed="false">
      <c r="A137" s="10"/>
      <c r="B137" s="11"/>
      <c r="C137" s="10"/>
      <c r="D137" s="10"/>
      <c r="E137" s="10"/>
      <c r="F137" s="10"/>
      <c r="G137" s="10"/>
      <c r="H137" s="10"/>
      <c r="I137" s="11"/>
      <c r="J137" s="12"/>
      <c r="K137" s="10"/>
      <c r="L137" s="10"/>
      <c r="M137" s="10"/>
      <c r="N137" s="13" t="str">
        <f aca="true">IF(B137="","",IF(I137&lt;&gt;"",I137-B137,TODAY()-B137))</f>
        <v/>
      </c>
      <c r="O137" s="14" t="str">
        <f aca="false">IF(A137="","",TRIM(IF(AND(I137="",N(N137)&gt;3),"Abierta hace más de 3 días · ","")&amp;IF(AND(H137&lt;&gt;"Pendiente",G137=""),"Sin técnico · ","")&amp;IF(AND(H137="Terminada",M137&lt;&gt;"Sí"),"Falta firma","")))</f>
        <v/>
      </c>
    </row>
    <row r="138" customFormat="false" ht="15" hidden="false" customHeight="false" outlineLevel="0" collapsed="false">
      <c r="A138" s="10"/>
      <c r="B138" s="11"/>
      <c r="C138" s="10"/>
      <c r="D138" s="10"/>
      <c r="E138" s="10"/>
      <c r="F138" s="10"/>
      <c r="G138" s="10"/>
      <c r="H138" s="10"/>
      <c r="I138" s="11"/>
      <c r="J138" s="12"/>
      <c r="K138" s="10"/>
      <c r="L138" s="10"/>
      <c r="M138" s="10"/>
      <c r="N138" s="13" t="str">
        <f aca="true">IF(B138="","",IF(I138&lt;&gt;"",I138-B138,TODAY()-B138))</f>
        <v/>
      </c>
      <c r="O138" s="14" t="str">
        <f aca="false">IF(A138="","",TRIM(IF(AND(I138="",N(N138)&gt;3),"Abierta hace más de 3 días · ","")&amp;IF(AND(H138&lt;&gt;"Pendiente",G138=""),"Sin técnico · ","")&amp;IF(AND(H138="Terminada",M138&lt;&gt;"Sí"),"Falta firma","")))</f>
        <v/>
      </c>
    </row>
    <row r="139" customFormat="false" ht="15" hidden="false" customHeight="false" outlineLevel="0" collapsed="false">
      <c r="A139" s="10"/>
      <c r="B139" s="11"/>
      <c r="C139" s="10"/>
      <c r="D139" s="10"/>
      <c r="E139" s="10"/>
      <c r="F139" s="10"/>
      <c r="G139" s="10"/>
      <c r="H139" s="10"/>
      <c r="I139" s="11"/>
      <c r="J139" s="12"/>
      <c r="K139" s="10"/>
      <c r="L139" s="10"/>
      <c r="M139" s="10"/>
      <c r="N139" s="13" t="str">
        <f aca="true">IF(B139="","",IF(I139&lt;&gt;"",I139-B139,TODAY()-B139))</f>
        <v/>
      </c>
      <c r="O139" s="14" t="str">
        <f aca="false">IF(A139="","",TRIM(IF(AND(I139="",N(N139)&gt;3),"Abierta hace más de 3 días · ","")&amp;IF(AND(H139&lt;&gt;"Pendiente",G139=""),"Sin técnico · ","")&amp;IF(AND(H139="Terminada",M139&lt;&gt;"Sí"),"Falta firma","")))</f>
        <v/>
      </c>
    </row>
    <row r="140" customFormat="false" ht="15" hidden="false" customHeight="false" outlineLevel="0" collapsed="false">
      <c r="A140" s="10"/>
      <c r="B140" s="11"/>
      <c r="C140" s="10"/>
      <c r="D140" s="10"/>
      <c r="E140" s="10"/>
      <c r="F140" s="10"/>
      <c r="G140" s="10"/>
      <c r="H140" s="10"/>
      <c r="I140" s="11"/>
      <c r="J140" s="12"/>
      <c r="K140" s="10"/>
      <c r="L140" s="10"/>
      <c r="M140" s="10"/>
      <c r="N140" s="13" t="str">
        <f aca="true">IF(B140="","",IF(I140&lt;&gt;"",I140-B140,TODAY()-B140))</f>
        <v/>
      </c>
      <c r="O140" s="14" t="str">
        <f aca="false">IF(A140="","",TRIM(IF(AND(I140="",N(N140)&gt;3),"Abierta hace más de 3 días · ","")&amp;IF(AND(H140&lt;&gt;"Pendiente",G140=""),"Sin técnico · ","")&amp;IF(AND(H140="Terminada",M140&lt;&gt;"Sí"),"Falta firma","")))</f>
        <v/>
      </c>
    </row>
    <row r="141" customFormat="false" ht="15" hidden="false" customHeight="false" outlineLevel="0" collapsed="false">
      <c r="A141" s="10"/>
      <c r="B141" s="11"/>
      <c r="C141" s="10"/>
      <c r="D141" s="10"/>
      <c r="E141" s="10"/>
      <c r="F141" s="10"/>
      <c r="G141" s="10"/>
      <c r="H141" s="10"/>
      <c r="I141" s="11"/>
      <c r="J141" s="12"/>
      <c r="K141" s="10"/>
      <c r="L141" s="10"/>
      <c r="M141" s="10"/>
      <c r="N141" s="13" t="str">
        <f aca="true">IF(B141="","",IF(I141&lt;&gt;"",I141-B141,TODAY()-B141))</f>
        <v/>
      </c>
      <c r="O141" s="14" t="str">
        <f aca="false">IF(A141="","",TRIM(IF(AND(I141="",N(N141)&gt;3),"Abierta hace más de 3 días · ","")&amp;IF(AND(H141&lt;&gt;"Pendiente",G141=""),"Sin técnico · ","")&amp;IF(AND(H141="Terminada",M141&lt;&gt;"Sí"),"Falta firma","")))</f>
        <v/>
      </c>
    </row>
    <row r="142" customFormat="false" ht="15" hidden="false" customHeight="false" outlineLevel="0" collapsed="false">
      <c r="A142" s="10"/>
      <c r="B142" s="11"/>
      <c r="C142" s="10"/>
      <c r="D142" s="10"/>
      <c r="E142" s="10"/>
      <c r="F142" s="10"/>
      <c r="G142" s="10"/>
      <c r="H142" s="10"/>
      <c r="I142" s="11"/>
      <c r="J142" s="12"/>
      <c r="K142" s="10"/>
      <c r="L142" s="10"/>
      <c r="M142" s="10"/>
      <c r="N142" s="13" t="str">
        <f aca="true">IF(B142="","",IF(I142&lt;&gt;"",I142-B142,TODAY()-B142))</f>
        <v/>
      </c>
      <c r="O142" s="14" t="str">
        <f aca="false">IF(A142="","",TRIM(IF(AND(I142="",N(N142)&gt;3),"Abierta hace más de 3 días · ","")&amp;IF(AND(H142&lt;&gt;"Pendiente",G142=""),"Sin técnico · ","")&amp;IF(AND(H142="Terminada",M142&lt;&gt;"Sí"),"Falta firma","")))</f>
        <v/>
      </c>
    </row>
    <row r="143" customFormat="false" ht="15" hidden="false" customHeight="false" outlineLevel="0" collapsed="false">
      <c r="A143" s="10"/>
      <c r="B143" s="11"/>
      <c r="C143" s="10"/>
      <c r="D143" s="10"/>
      <c r="E143" s="10"/>
      <c r="F143" s="10"/>
      <c r="G143" s="10"/>
      <c r="H143" s="10"/>
      <c r="I143" s="11"/>
      <c r="J143" s="12"/>
      <c r="K143" s="10"/>
      <c r="L143" s="10"/>
      <c r="M143" s="10"/>
      <c r="N143" s="13" t="str">
        <f aca="true">IF(B143="","",IF(I143&lt;&gt;"",I143-B143,TODAY()-B143))</f>
        <v/>
      </c>
      <c r="O143" s="14" t="str">
        <f aca="false">IF(A143="","",TRIM(IF(AND(I143="",N(N143)&gt;3),"Abierta hace más de 3 días · ","")&amp;IF(AND(H143&lt;&gt;"Pendiente",G143=""),"Sin técnico · ","")&amp;IF(AND(H143="Terminada",M143&lt;&gt;"Sí"),"Falta firma","")))</f>
        <v/>
      </c>
    </row>
    <row r="144" customFormat="false" ht="15" hidden="false" customHeight="false" outlineLevel="0" collapsed="false">
      <c r="A144" s="10"/>
      <c r="B144" s="11"/>
      <c r="C144" s="10"/>
      <c r="D144" s="10"/>
      <c r="E144" s="10"/>
      <c r="F144" s="10"/>
      <c r="G144" s="10"/>
      <c r="H144" s="10"/>
      <c r="I144" s="11"/>
      <c r="J144" s="12"/>
      <c r="K144" s="10"/>
      <c r="L144" s="10"/>
      <c r="M144" s="10"/>
      <c r="N144" s="13" t="str">
        <f aca="true">IF(B144="","",IF(I144&lt;&gt;"",I144-B144,TODAY()-B144))</f>
        <v/>
      </c>
      <c r="O144" s="14" t="str">
        <f aca="false">IF(A144="","",TRIM(IF(AND(I144="",N(N144)&gt;3),"Abierta hace más de 3 días · ","")&amp;IF(AND(H144&lt;&gt;"Pendiente",G144=""),"Sin técnico · ","")&amp;IF(AND(H144="Terminada",M144&lt;&gt;"Sí"),"Falta firma","")))</f>
        <v/>
      </c>
    </row>
    <row r="145" customFormat="false" ht="15" hidden="false" customHeight="false" outlineLevel="0" collapsed="false">
      <c r="A145" s="10"/>
      <c r="B145" s="11"/>
      <c r="C145" s="10"/>
      <c r="D145" s="10"/>
      <c r="E145" s="10"/>
      <c r="F145" s="10"/>
      <c r="G145" s="10"/>
      <c r="H145" s="10"/>
      <c r="I145" s="11"/>
      <c r="J145" s="12"/>
      <c r="K145" s="10"/>
      <c r="L145" s="10"/>
      <c r="M145" s="10"/>
      <c r="N145" s="13" t="str">
        <f aca="true">IF(B145="","",IF(I145&lt;&gt;"",I145-B145,TODAY()-B145))</f>
        <v/>
      </c>
      <c r="O145" s="14" t="str">
        <f aca="false">IF(A145="","",TRIM(IF(AND(I145="",N(N145)&gt;3),"Abierta hace más de 3 días · ","")&amp;IF(AND(H145&lt;&gt;"Pendiente",G145=""),"Sin técnico · ","")&amp;IF(AND(H145="Terminada",M145&lt;&gt;"Sí"),"Falta firma","")))</f>
        <v/>
      </c>
    </row>
    <row r="146" customFormat="false" ht="15" hidden="false" customHeight="false" outlineLevel="0" collapsed="false">
      <c r="A146" s="10"/>
      <c r="B146" s="11"/>
      <c r="C146" s="10"/>
      <c r="D146" s="10"/>
      <c r="E146" s="10"/>
      <c r="F146" s="10"/>
      <c r="G146" s="10"/>
      <c r="H146" s="10"/>
      <c r="I146" s="11"/>
      <c r="J146" s="12"/>
      <c r="K146" s="10"/>
      <c r="L146" s="10"/>
      <c r="M146" s="10"/>
      <c r="N146" s="13" t="str">
        <f aca="true">IF(B146="","",IF(I146&lt;&gt;"",I146-B146,TODAY()-B146))</f>
        <v/>
      </c>
      <c r="O146" s="14" t="str">
        <f aca="false">IF(A146="","",TRIM(IF(AND(I146="",N(N146)&gt;3),"Abierta hace más de 3 días · ","")&amp;IF(AND(H146&lt;&gt;"Pendiente",G146=""),"Sin técnico · ","")&amp;IF(AND(H146="Terminada",M146&lt;&gt;"Sí"),"Falta firma","")))</f>
        <v/>
      </c>
    </row>
    <row r="147" customFormat="false" ht="15" hidden="false" customHeight="false" outlineLevel="0" collapsed="false">
      <c r="A147" s="10"/>
      <c r="B147" s="11"/>
      <c r="C147" s="10"/>
      <c r="D147" s="10"/>
      <c r="E147" s="10"/>
      <c r="F147" s="10"/>
      <c r="G147" s="10"/>
      <c r="H147" s="10"/>
      <c r="I147" s="11"/>
      <c r="J147" s="12"/>
      <c r="K147" s="10"/>
      <c r="L147" s="10"/>
      <c r="M147" s="10"/>
      <c r="N147" s="13" t="str">
        <f aca="true">IF(B147="","",IF(I147&lt;&gt;"",I147-B147,TODAY()-B147))</f>
        <v/>
      </c>
      <c r="O147" s="14" t="str">
        <f aca="false">IF(A147="","",TRIM(IF(AND(I147="",N(N147)&gt;3),"Abierta hace más de 3 días · ","")&amp;IF(AND(H147&lt;&gt;"Pendiente",G147=""),"Sin técnico · ","")&amp;IF(AND(H147="Terminada",M147&lt;&gt;"Sí"),"Falta firma","")))</f>
        <v/>
      </c>
    </row>
    <row r="148" customFormat="false" ht="15" hidden="false" customHeight="false" outlineLevel="0" collapsed="false">
      <c r="A148" s="10"/>
      <c r="B148" s="11"/>
      <c r="C148" s="10"/>
      <c r="D148" s="10"/>
      <c r="E148" s="10"/>
      <c r="F148" s="10"/>
      <c r="G148" s="10"/>
      <c r="H148" s="10"/>
      <c r="I148" s="11"/>
      <c r="J148" s="12"/>
      <c r="K148" s="10"/>
      <c r="L148" s="10"/>
      <c r="M148" s="10"/>
      <c r="N148" s="13" t="str">
        <f aca="true">IF(B148="","",IF(I148&lt;&gt;"",I148-B148,TODAY()-B148))</f>
        <v/>
      </c>
      <c r="O148" s="14" t="str">
        <f aca="false">IF(A148="","",TRIM(IF(AND(I148="",N(N148)&gt;3),"Abierta hace más de 3 días · ","")&amp;IF(AND(H148&lt;&gt;"Pendiente",G148=""),"Sin técnico · ","")&amp;IF(AND(H148="Terminada",M148&lt;&gt;"Sí"),"Falta firma","")))</f>
        <v/>
      </c>
    </row>
    <row r="149" customFormat="false" ht="15" hidden="false" customHeight="false" outlineLevel="0" collapsed="false">
      <c r="A149" s="10"/>
      <c r="B149" s="11"/>
      <c r="C149" s="10"/>
      <c r="D149" s="10"/>
      <c r="E149" s="10"/>
      <c r="F149" s="10"/>
      <c r="G149" s="10"/>
      <c r="H149" s="10"/>
      <c r="I149" s="11"/>
      <c r="J149" s="12"/>
      <c r="K149" s="10"/>
      <c r="L149" s="10"/>
      <c r="M149" s="10"/>
      <c r="N149" s="13" t="str">
        <f aca="true">IF(B149="","",IF(I149&lt;&gt;"",I149-B149,TODAY()-B149))</f>
        <v/>
      </c>
      <c r="O149" s="14" t="str">
        <f aca="false">IF(A149="","",TRIM(IF(AND(I149="",N(N149)&gt;3),"Abierta hace más de 3 días · ","")&amp;IF(AND(H149&lt;&gt;"Pendiente",G149=""),"Sin técnico · ","")&amp;IF(AND(H149="Terminada",M149&lt;&gt;"Sí"),"Falta firma","")))</f>
        <v/>
      </c>
    </row>
    <row r="150" customFormat="false" ht="15" hidden="false" customHeight="false" outlineLevel="0" collapsed="false">
      <c r="A150" s="10"/>
      <c r="B150" s="11"/>
      <c r="C150" s="10"/>
      <c r="D150" s="10"/>
      <c r="E150" s="10"/>
      <c r="F150" s="10"/>
      <c r="G150" s="10"/>
      <c r="H150" s="10"/>
      <c r="I150" s="11"/>
      <c r="J150" s="12"/>
      <c r="K150" s="10"/>
      <c r="L150" s="10"/>
      <c r="M150" s="10"/>
      <c r="N150" s="13" t="str">
        <f aca="true">IF(B150="","",IF(I150&lt;&gt;"",I150-B150,TODAY()-B150))</f>
        <v/>
      </c>
      <c r="O150" s="14" t="str">
        <f aca="false">IF(A150="","",TRIM(IF(AND(I150="",N(N150)&gt;3),"Abierta hace más de 3 días · ","")&amp;IF(AND(H150&lt;&gt;"Pendiente",G150=""),"Sin técnico · ","")&amp;IF(AND(H150="Terminada",M150&lt;&gt;"Sí"),"Falta firma","")))</f>
        <v/>
      </c>
    </row>
    <row r="151" customFormat="false" ht="15" hidden="false" customHeight="false" outlineLevel="0" collapsed="false">
      <c r="A151" s="10"/>
      <c r="B151" s="11"/>
      <c r="C151" s="10"/>
      <c r="D151" s="10"/>
      <c r="E151" s="10"/>
      <c r="F151" s="10"/>
      <c r="G151" s="10"/>
      <c r="H151" s="10"/>
      <c r="I151" s="11"/>
      <c r="J151" s="12"/>
      <c r="K151" s="10"/>
      <c r="L151" s="10"/>
      <c r="M151" s="10"/>
      <c r="N151" s="13" t="str">
        <f aca="true">IF(B151="","",IF(I151&lt;&gt;"",I151-B151,TODAY()-B151))</f>
        <v/>
      </c>
      <c r="O151" s="14" t="str">
        <f aca="false">IF(A151="","",TRIM(IF(AND(I151="",N(N151)&gt;3),"Abierta hace más de 3 días · ","")&amp;IF(AND(H151&lt;&gt;"Pendiente",G151=""),"Sin técnico · ","")&amp;IF(AND(H151="Terminada",M151&lt;&gt;"Sí"),"Falta firma","")))</f>
        <v/>
      </c>
    </row>
    <row r="152" customFormat="false" ht="15" hidden="false" customHeight="false" outlineLevel="0" collapsed="false">
      <c r="A152" s="10"/>
      <c r="B152" s="11"/>
      <c r="C152" s="10"/>
      <c r="D152" s="10"/>
      <c r="E152" s="10"/>
      <c r="F152" s="10"/>
      <c r="G152" s="10"/>
      <c r="H152" s="10"/>
      <c r="I152" s="11"/>
      <c r="J152" s="12"/>
      <c r="K152" s="10"/>
      <c r="L152" s="10"/>
      <c r="M152" s="10"/>
      <c r="N152" s="13" t="str">
        <f aca="true">IF(B152="","",IF(I152&lt;&gt;"",I152-B152,TODAY()-B152))</f>
        <v/>
      </c>
      <c r="O152" s="14" t="str">
        <f aca="false">IF(A152="","",TRIM(IF(AND(I152="",N(N152)&gt;3),"Abierta hace más de 3 días · ","")&amp;IF(AND(H152&lt;&gt;"Pendiente",G152=""),"Sin técnico · ","")&amp;IF(AND(H152="Terminada",M152&lt;&gt;"Sí"),"Falta firma","")))</f>
        <v/>
      </c>
    </row>
    <row r="153" customFormat="false" ht="15" hidden="false" customHeight="false" outlineLevel="0" collapsed="false">
      <c r="A153" s="10"/>
      <c r="B153" s="11"/>
      <c r="C153" s="10"/>
      <c r="D153" s="10"/>
      <c r="E153" s="10"/>
      <c r="F153" s="10"/>
      <c r="G153" s="10"/>
      <c r="H153" s="10"/>
      <c r="I153" s="11"/>
      <c r="J153" s="12"/>
      <c r="K153" s="10"/>
      <c r="L153" s="10"/>
      <c r="M153" s="10"/>
      <c r="N153" s="13" t="str">
        <f aca="true">IF(B153="","",IF(I153&lt;&gt;"",I153-B153,TODAY()-B153))</f>
        <v/>
      </c>
      <c r="O153" s="14" t="str">
        <f aca="false">IF(A153="","",TRIM(IF(AND(I153="",N(N153)&gt;3),"Abierta hace más de 3 días · ","")&amp;IF(AND(H153&lt;&gt;"Pendiente",G153=""),"Sin técnico · ","")&amp;IF(AND(H153="Terminada",M153&lt;&gt;"Sí"),"Falta firma","")))</f>
        <v/>
      </c>
    </row>
    <row r="154" customFormat="false" ht="15" hidden="false" customHeight="false" outlineLevel="0" collapsed="false">
      <c r="A154" s="10"/>
      <c r="B154" s="11"/>
      <c r="C154" s="10"/>
      <c r="D154" s="10"/>
      <c r="E154" s="10"/>
      <c r="F154" s="10"/>
      <c r="G154" s="10"/>
      <c r="H154" s="10"/>
      <c r="I154" s="11"/>
      <c r="J154" s="12"/>
      <c r="K154" s="10"/>
      <c r="L154" s="10"/>
      <c r="M154" s="10"/>
      <c r="N154" s="13" t="str">
        <f aca="true">IF(B154="","",IF(I154&lt;&gt;"",I154-B154,TODAY()-B154))</f>
        <v/>
      </c>
      <c r="O154" s="14" t="str">
        <f aca="false">IF(A154="","",TRIM(IF(AND(I154="",N(N154)&gt;3),"Abierta hace más de 3 días · ","")&amp;IF(AND(H154&lt;&gt;"Pendiente",G154=""),"Sin técnico · ","")&amp;IF(AND(H154="Terminada",M154&lt;&gt;"Sí"),"Falta firma","")))</f>
        <v/>
      </c>
    </row>
    <row r="155" customFormat="false" ht="15" hidden="false" customHeight="false" outlineLevel="0" collapsed="false">
      <c r="A155" s="10"/>
      <c r="B155" s="11"/>
      <c r="C155" s="10"/>
      <c r="D155" s="10"/>
      <c r="E155" s="10"/>
      <c r="F155" s="10"/>
      <c r="G155" s="10"/>
      <c r="H155" s="10"/>
      <c r="I155" s="11"/>
      <c r="J155" s="12"/>
      <c r="K155" s="10"/>
      <c r="L155" s="10"/>
      <c r="M155" s="10"/>
      <c r="N155" s="13" t="str">
        <f aca="true">IF(B155="","",IF(I155&lt;&gt;"",I155-B155,TODAY()-B155))</f>
        <v/>
      </c>
      <c r="O155" s="14" t="str">
        <f aca="false">IF(A155="","",TRIM(IF(AND(I155="",N(N155)&gt;3),"Abierta hace más de 3 días · ","")&amp;IF(AND(H155&lt;&gt;"Pendiente",G155=""),"Sin técnico · ","")&amp;IF(AND(H155="Terminada",M155&lt;&gt;"Sí"),"Falta firma","")))</f>
        <v/>
      </c>
    </row>
    <row r="156" customFormat="false" ht="15" hidden="false" customHeight="false" outlineLevel="0" collapsed="false">
      <c r="A156" s="10"/>
      <c r="B156" s="11"/>
      <c r="C156" s="10"/>
      <c r="D156" s="10"/>
      <c r="E156" s="10"/>
      <c r="F156" s="10"/>
      <c r="G156" s="10"/>
      <c r="H156" s="10"/>
      <c r="I156" s="11"/>
      <c r="J156" s="12"/>
      <c r="K156" s="10"/>
      <c r="L156" s="10"/>
      <c r="M156" s="10"/>
      <c r="N156" s="13" t="str">
        <f aca="true">IF(B156="","",IF(I156&lt;&gt;"",I156-B156,TODAY()-B156))</f>
        <v/>
      </c>
      <c r="O156" s="14" t="str">
        <f aca="false">IF(A156="","",TRIM(IF(AND(I156="",N(N156)&gt;3),"Abierta hace más de 3 días · ","")&amp;IF(AND(H156&lt;&gt;"Pendiente",G156=""),"Sin técnico · ","")&amp;IF(AND(H156="Terminada",M156&lt;&gt;"Sí"),"Falta firma","")))</f>
        <v/>
      </c>
    </row>
    <row r="157" customFormat="false" ht="15" hidden="false" customHeight="false" outlineLevel="0" collapsed="false">
      <c r="A157" s="10"/>
      <c r="B157" s="11"/>
      <c r="C157" s="10"/>
      <c r="D157" s="10"/>
      <c r="E157" s="10"/>
      <c r="F157" s="10"/>
      <c r="G157" s="10"/>
      <c r="H157" s="10"/>
      <c r="I157" s="11"/>
      <c r="J157" s="12"/>
      <c r="K157" s="10"/>
      <c r="L157" s="10"/>
      <c r="M157" s="10"/>
      <c r="N157" s="13" t="str">
        <f aca="true">IF(B157="","",IF(I157&lt;&gt;"",I157-B157,TODAY()-B157))</f>
        <v/>
      </c>
      <c r="O157" s="14" t="str">
        <f aca="false">IF(A157="","",TRIM(IF(AND(I157="",N(N157)&gt;3),"Abierta hace más de 3 días · ","")&amp;IF(AND(H157&lt;&gt;"Pendiente",G157=""),"Sin técnico · ","")&amp;IF(AND(H157="Terminada",M157&lt;&gt;"Sí"),"Falta firma","")))</f>
        <v/>
      </c>
    </row>
    <row r="158" customFormat="false" ht="15" hidden="false" customHeight="false" outlineLevel="0" collapsed="false">
      <c r="A158" s="10"/>
      <c r="B158" s="11"/>
      <c r="C158" s="10"/>
      <c r="D158" s="10"/>
      <c r="E158" s="10"/>
      <c r="F158" s="10"/>
      <c r="G158" s="10"/>
      <c r="H158" s="10"/>
      <c r="I158" s="11"/>
      <c r="J158" s="12"/>
      <c r="K158" s="10"/>
      <c r="L158" s="10"/>
      <c r="M158" s="10"/>
      <c r="N158" s="13" t="str">
        <f aca="true">IF(B158="","",IF(I158&lt;&gt;"",I158-B158,TODAY()-B158))</f>
        <v/>
      </c>
      <c r="O158" s="14" t="str">
        <f aca="false">IF(A158="","",TRIM(IF(AND(I158="",N(N158)&gt;3),"Abierta hace más de 3 días · ","")&amp;IF(AND(H158&lt;&gt;"Pendiente",G158=""),"Sin técnico · ","")&amp;IF(AND(H158="Terminada",M158&lt;&gt;"Sí"),"Falta firma","")))</f>
        <v/>
      </c>
    </row>
    <row r="159" customFormat="false" ht="15" hidden="false" customHeight="false" outlineLevel="0" collapsed="false">
      <c r="A159" s="10"/>
      <c r="B159" s="11"/>
      <c r="C159" s="10"/>
      <c r="D159" s="10"/>
      <c r="E159" s="10"/>
      <c r="F159" s="10"/>
      <c r="G159" s="10"/>
      <c r="H159" s="10"/>
      <c r="I159" s="11"/>
      <c r="J159" s="12"/>
      <c r="K159" s="10"/>
      <c r="L159" s="10"/>
      <c r="M159" s="10"/>
      <c r="N159" s="13" t="str">
        <f aca="true">IF(B159="","",IF(I159&lt;&gt;"",I159-B159,TODAY()-B159))</f>
        <v/>
      </c>
      <c r="O159" s="14" t="str">
        <f aca="false">IF(A159="","",TRIM(IF(AND(I159="",N(N159)&gt;3),"Abierta hace más de 3 días · ","")&amp;IF(AND(H159&lt;&gt;"Pendiente",G159=""),"Sin técnico · ","")&amp;IF(AND(H159="Terminada",M159&lt;&gt;"Sí"),"Falta firma","")))</f>
        <v/>
      </c>
    </row>
    <row r="160" customFormat="false" ht="15" hidden="false" customHeight="false" outlineLevel="0" collapsed="false">
      <c r="A160" s="10"/>
      <c r="B160" s="11"/>
      <c r="C160" s="10"/>
      <c r="D160" s="10"/>
      <c r="E160" s="10"/>
      <c r="F160" s="10"/>
      <c r="G160" s="10"/>
      <c r="H160" s="10"/>
      <c r="I160" s="11"/>
      <c r="J160" s="12"/>
      <c r="K160" s="10"/>
      <c r="L160" s="10"/>
      <c r="M160" s="10"/>
      <c r="N160" s="13" t="str">
        <f aca="true">IF(B160="","",IF(I160&lt;&gt;"",I160-B160,TODAY()-B160))</f>
        <v/>
      </c>
      <c r="O160" s="14" t="str">
        <f aca="false">IF(A160="","",TRIM(IF(AND(I160="",N(N160)&gt;3),"Abierta hace más de 3 días · ","")&amp;IF(AND(H160&lt;&gt;"Pendiente",G160=""),"Sin técnico · ","")&amp;IF(AND(H160="Terminada",M160&lt;&gt;"Sí"),"Falta firma","")))</f>
        <v/>
      </c>
    </row>
    <row r="161" customFormat="false" ht="15" hidden="false" customHeight="false" outlineLevel="0" collapsed="false">
      <c r="A161" s="10"/>
      <c r="B161" s="11"/>
      <c r="C161" s="10"/>
      <c r="D161" s="10"/>
      <c r="E161" s="10"/>
      <c r="F161" s="10"/>
      <c r="G161" s="10"/>
      <c r="H161" s="10"/>
      <c r="I161" s="11"/>
      <c r="J161" s="12"/>
      <c r="K161" s="10"/>
      <c r="L161" s="10"/>
      <c r="M161" s="10"/>
      <c r="N161" s="13" t="str">
        <f aca="true">IF(B161="","",IF(I161&lt;&gt;"",I161-B161,TODAY()-B161))</f>
        <v/>
      </c>
      <c r="O161" s="14" t="str">
        <f aca="false">IF(A161="","",TRIM(IF(AND(I161="",N(N161)&gt;3),"Abierta hace más de 3 días · ","")&amp;IF(AND(H161&lt;&gt;"Pendiente",G161=""),"Sin técnico · ","")&amp;IF(AND(H161="Terminada",M161&lt;&gt;"Sí"),"Falta firma","")))</f>
        <v/>
      </c>
    </row>
    <row r="162" customFormat="false" ht="15" hidden="false" customHeight="false" outlineLevel="0" collapsed="false">
      <c r="A162" s="10"/>
      <c r="B162" s="11"/>
      <c r="C162" s="10"/>
      <c r="D162" s="10"/>
      <c r="E162" s="10"/>
      <c r="F162" s="10"/>
      <c r="G162" s="10"/>
      <c r="H162" s="10"/>
      <c r="I162" s="11"/>
      <c r="J162" s="12"/>
      <c r="K162" s="10"/>
      <c r="L162" s="10"/>
      <c r="M162" s="10"/>
      <c r="N162" s="13" t="str">
        <f aca="true">IF(B162="","",IF(I162&lt;&gt;"",I162-B162,TODAY()-B162))</f>
        <v/>
      </c>
      <c r="O162" s="14" t="str">
        <f aca="false">IF(A162="","",TRIM(IF(AND(I162="",N(N162)&gt;3),"Abierta hace más de 3 días · ","")&amp;IF(AND(H162&lt;&gt;"Pendiente",G162=""),"Sin técnico · ","")&amp;IF(AND(H162="Terminada",M162&lt;&gt;"Sí"),"Falta firma","")))</f>
        <v/>
      </c>
    </row>
    <row r="163" customFormat="false" ht="15" hidden="false" customHeight="false" outlineLevel="0" collapsed="false">
      <c r="A163" s="10"/>
      <c r="B163" s="11"/>
      <c r="C163" s="10"/>
      <c r="D163" s="10"/>
      <c r="E163" s="10"/>
      <c r="F163" s="10"/>
      <c r="G163" s="10"/>
      <c r="H163" s="10"/>
      <c r="I163" s="11"/>
      <c r="J163" s="12"/>
      <c r="K163" s="10"/>
      <c r="L163" s="10"/>
      <c r="M163" s="10"/>
      <c r="N163" s="13" t="str">
        <f aca="true">IF(B163="","",IF(I163&lt;&gt;"",I163-B163,TODAY()-B163))</f>
        <v/>
      </c>
      <c r="O163" s="14" t="str">
        <f aca="false">IF(A163="","",TRIM(IF(AND(I163="",N(N163)&gt;3),"Abierta hace más de 3 días · ","")&amp;IF(AND(H163&lt;&gt;"Pendiente",G163=""),"Sin técnico · ","")&amp;IF(AND(H163="Terminada",M163&lt;&gt;"Sí"),"Falta firma","")))</f>
        <v/>
      </c>
    </row>
    <row r="164" customFormat="false" ht="15" hidden="false" customHeight="false" outlineLevel="0" collapsed="false">
      <c r="A164" s="10"/>
      <c r="B164" s="11"/>
      <c r="C164" s="10"/>
      <c r="D164" s="10"/>
      <c r="E164" s="10"/>
      <c r="F164" s="10"/>
      <c r="G164" s="10"/>
      <c r="H164" s="10"/>
      <c r="I164" s="11"/>
      <c r="J164" s="12"/>
      <c r="K164" s="10"/>
      <c r="L164" s="10"/>
      <c r="M164" s="10"/>
      <c r="N164" s="13" t="str">
        <f aca="true">IF(B164="","",IF(I164&lt;&gt;"",I164-B164,TODAY()-B164))</f>
        <v/>
      </c>
      <c r="O164" s="14" t="str">
        <f aca="false">IF(A164="","",TRIM(IF(AND(I164="",N(N164)&gt;3),"Abierta hace más de 3 días · ","")&amp;IF(AND(H164&lt;&gt;"Pendiente",G164=""),"Sin técnico · ","")&amp;IF(AND(H164="Terminada",M164&lt;&gt;"Sí"),"Falta firma","")))</f>
        <v/>
      </c>
    </row>
    <row r="165" customFormat="false" ht="15" hidden="false" customHeight="false" outlineLevel="0" collapsed="false">
      <c r="A165" s="10"/>
      <c r="B165" s="11"/>
      <c r="C165" s="10"/>
      <c r="D165" s="10"/>
      <c r="E165" s="10"/>
      <c r="F165" s="10"/>
      <c r="G165" s="10"/>
      <c r="H165" s="10"/>
      <c r="I165" s="11"/>
      <c r="J165" s="12"/>
      <c r="K165" s="10"/>
      <c r="L165" s="10"/>
      <c r="M165" s="10"/>
      <c r="N165" s="13" t="str">
        <f aca="true">IF(B165="","",IF(I165&lt;&gt;"",I165-B165,TODAY()-B165))</f>
        <v/>
      </c>
      <c r="O165" s="14" t="str">
        <f aca="false">IF(A165="","",TRIM(IF(AND(I165="",N(N165)&gt;3),"Abierta hace más de 3 días · ","")&amp;IF(AND(H165&lt;&gt;"Pendiente",G165=""),"Sin técnico · ","")&amp;IF(AND(H165="Terminada",M165&lt;&gt;"Sí"),"Falta firma","")))</f>
        <v/>
      </c>
    </row>
    <row r="166" customFormat="false" ht="15" hidden="false" customHeight="false" outlineLevel="0" collapsed="false">
      <c r="A166" s="10"/>
      <c r="B166" s="11"/>
      <c r="C166" s="10"/>
      <c r="D166" s="10"/>
      <c r="E166" s="10"/>
      <c r="F166" s="10"/>
      <c r="G166" s="10"/>
      <c r="H166" s="10"/>
      <c r="I166" s="11"/>
      <c r="J166" s="12"/>
      <c r="K166" s="10"/>
      <c r="L166" s="10"/>
      <c r="M166" s="10"/>
      <c r="N166" s="13" t="str">
        <f aca="true">IF(B166="","",IF(I166&lt;&gt;"",I166-B166,TODAY()-B166))</f>
        <v/>
      </c>
      <c r="O166" s="14" t="str">
        <f aca="false">IF(A166="","",TRIM(IF(AND(I166="",N(N166)&gt;3),"Abierta hace más de 3 días · ","")&amp;IF(AND(H166&lt;&gt;"Pendiente",G166=""),"Sin técnico · ","")&amp;IF(AND(H166="Terminada",M166&lt;&gt;"Sí"),"Falta firma","")))</f>
        <v/>
      </c>
    </row>
    <row r="167" customFormat="false" ht="15" hidden="false" customHeight="false" outlineLevel="0" collapsed="false">
      <c r="A167" s="10"/>
      <c r="B167" s="11"/>
      <c r="C167" s="10"/>
      <c r="D167" s="10"/>
      <c r="E167" s="10"/>
      <c r="F167" s="10"/>
      <c r="G167" s="10"/>
      <c r="H167" s="10"/>
      <c r="I167" s="11"/>
      <c r="J167" s="12"/>
      <c r="K167" s="10"/>
      <c r="L167" s="10"/>
      <c r="M167" s="10"/>
      <c r="N167" s="13" t="str">
        <f aca="true">IF(B167="","",IF(I167&lt;&gt;"",I167-B167,TODAY()-B167))</f>
        <v/>
      </c>
      <c r="O167" s="14" t="str">
        <f aca="false">IF(A167="","",TRIM(IF(AND(I167="",N(N167)&gt;3),"Abierta hace más de 3 días · ","")&amp;IF(AND(H167&lt;&gt;"Pendiente",G167=""),"Sin técnico · ","")&amp;IF(AND(H167="Terminada",M167&lt;&gt;"Sí"),"Falta firma","")))</f>
        <v/>
      </c>
    </row>
    <row r="168" customFormat="false" ht="15" hidden="false" customHeight="false" outlineLevel="0" collapsed="false">
      <c r="A168" s="10"/>
      <c r="B168" s="11"/>
      <c r="C168" s="10"/>
      <c r="D168" s="10"/>
      <c r="E168" s="10"/>
      <c r="F168" s="10"/>
      <c r="G168" s="10"/>
      <c r="H168" s="10"/>
      <c r="I168" s="11"/>
      <c r="J168" s="12"/>
      <c r="K168" s="10"/>
      <c r="L168" s="10"/>
      <c r="M168" s="10"/>
      <c r="N168" s="13" t="str">
        <f aca="true">IF(B168="","",IF(I168&lt;&gt;"",I168-B168,TODAY()-B168))</f>
        <v/>
      </c>
      <c r="O168" s="14" t="str">
        <f aca="false">IF(A168="","",TRIM(IF(AND(I168="",N(N168)&gt;3),"Abierta hace más de 3 días · ","")&amp;IF(AND(H168&lt;&gt;"Pendiente",G168=""),"Sin técnico · ","")&amp;IF(AND(H168="Terminada",M168&lt;&gt;"Sí"),"Falta firma","")))</f>
        <v/>
      </c>
    </row>
    <row r="169" customFormat="false" ht="15" hidden="false" customHeight="false" outlineLevel="0" collapsed="false">
      <c r="A169" s="10"/>
      <c r="B169" s="11"/>
      <c r="C169" s="10"/>
      <c r="D169" s="10"/>
      <c r="E169" s="10"/>
      <c r="F169" s="10"/>
      <c r="G169" s="10"/>
      <c r="H169" s="10"/>
      <c r="I169" s="11"/>
      <c r="J169" s="12"/>
      <c r="K169" s="10"/>
      <c r="L169" s="10"/>
      <c r="M169" s="10"/>
      <c r="N169" s="13" t="str">
        <f aca="true">IF(B169="","",IF(I169&lt;&gt;"",I169-B169,TODAY()-B169))</f>
        <v/>
      </c>
      <c r="O169" s="14" t="str">
        <f aca="false">IF(A169="","",TRIM(IF(AND(I169="",N(N169)&gt;3),"Abierta hace más de 3 días · ","")&amp;IF(AND(H169&lt;&gt;"Pendiente",G169=""),"Sin técnico · ","")&amp;IF(AND(H169="Terminada",M169&lt;&gt;"Sí"),"Falta firma","")))</f>
        <v/>
      </c>
    </row>
    <row r="170" customFormat="false" ht="15" hidden="false" customHeight="false" outlineLevel="0" collapsed="false">
      <c r="A170" s="10"/>
      <c r="B170" s="11"/>
      <c r="C170" s="10"/>
      <c r="D170" s="10"/>
      <c r="E170" s="10"/>
      <c r="F170" s="10"/>
      <c r="G170" s="10"/>
      <c r="H170" s="10"/>
      <c r="I170" s="11"/>
      <c r="J170" s="12"/>
      <c r="K170" s="10"/>
      <c r="L170" s="10"/>
      <c r="M170" s="10"/>
      <c r="N170" s="13" t="str">
        <f aca="true">IF(B170="","",IF(I170&lt;&gt;"",I170-B170,TODAY()-B170))</f>
        <v/>
      </c>
      <c r="O170" s="14" t="str">
        <f aca="false">IF(A170="","",TRIM(IF(AND(I170="",N(N170)&gt;3),"Abierta hace más de 3 días · ","")&amp;IF(AND(H170&lt;&gt;"Pendiente",G170=""),"Sin técnico · ","")&amp;IF(AND(H170="Terminada",M170&lt;&gt;"Sí"),"Falta firma","")))</f>
        <v/>
      </c>
    </row>
    <row r="171" customFormat="false" ht="15" hidden="false" customHeight="false" outlineLevel="0" collapsed="false">
      <c r="A171" s="10"/>
      <c r="B171" s="11"/>
      <c r="C171" s="10"/>
      <c r="D171" s="10"/>
      <c r="E171" s="10"/>
      <c r="F171" s="10"/>
      <c r="G171" s="10"/>
      <c r="H171" s="10"/>
      <c r="I171" s="11"/>
      <c r="J171" s="12"/>
      <c r="K171" s="10"/>
      <c r="L171" s="10"/>
      <c r="M171" s="10"/>
      <c r="N171" s="13" t="str">
        <f aca="true">IF(B171="","",IF(I171&lt;&gt;"",I171-B171,TODAY()-B171))</f>
        <v/>
      </c>
      <c r="O171" s="14" t="str">
        <f aca="false">IF(A171="","",TRIM(IF(AND(I171="",N(N171)&gt;3),"Abierta hace más de 3 días · ","")&amp;IF(AND(H171&lt;&gt;"Pendiente",G171=""),"Sin técnico · ","")&amp;IF(AND(H171="Terminada",M171&lt;&gt;"Sí"),"Falta firma","")))</f>
        <v/>
      </c>
    </row>
    <row r="172" customFormat="false" ht="15" hidden="false" customHeight="false" outlineLevel="0" collapsed="false">
      <c r="A172" s="10"/>
      <c r="B172" s="11"/>
      <c r="C172" s="10"/>
      <c r="D172" s="10"/>
      <c r="E172" s="10"/>
      <c r="F172" s="10"/>
      <c r="G172" s="10"/>
      <c r="H172" s="10"/>
      <c r="I172" s="11"/>
      <c r="J172" s="12"/>
      <c r="K172" s="10"/>
      <c r="L172" s="10"/>
      <c r="M172" s="10"/>
      <c r="N172" s="13" t="str">
        <f aca="true">IF(B172="","",IF(I172&lt;&gt;"",I172-B172,TODAY()-B172))</f>
        <v/>
      </c>
      <c r="O172" s="14" t="str">
        <f aca="false">IF(A172="","",TRIM(IF(AND(I172="",N(N172)&gt;3),"Abierta hace más de 3 días · ","")&amp;IF(AND(H172&lt;&gt;"Pendiente",G172=""),"Sin técnico · ","")&amp;IF(AND(H172="Terminada",M172&lt;&gt;"Sí"),"Falta firma","")))</f>
        <v/>
      </c>
    </row>
    <row r="173" customFormat="false" ht="15" hidden="false" customHeight="false" outlineLevel="0" collapsed="false">
      <c r="A173" s="10"/>
      <c r="B173" s="11"/>
      <c r="C173" s="10"/>
      <c r="D173" s="10"/>
      <c r="E173" s="10"/>
      <c r="F173" s="10"/>
      <c r="G173" s="10"/>
      <c r="H173" s="10"/>
      <c r="I173" s="11"/>
      <c r="J173" s="12"/>
      <c r="K173" s="10"/>
      <c r="L173" s="10"/>
      <c r="M173" s="10"/>
      <c r="N173" s="13" t="str">
        <f aca="true">IF(B173="","",IF(I173&lt;&gt;"",I173-B173,TODAY()-B173))</f>
        <v/>
      </c>
      <c r="O173" s="14" t="str">
        <f aca="false">IF(A173="","",TRIM(IF(AND(I173="",N(N173)&gt;3),"Abierta hace más de 3 días · ","")&amp;IF(AND(H173&lt;&gt;"Pendiente",G173=""),"Sin técnico · ","")&amp;IF(AND(H173="Terminada",M173&lt;&gt;"Sí"),"Falta firma","")))</f>
        <v/>
      </c>
    </row>
    <row r="174" customFormat="false" ht="15" hidden="false" customHeight="false" outlineLevel="0" collapsed="false">
      <c r="A174" s="10"/>
      <c r="B174" s="11"/>
      <c r="C174" s="10"/>
      <c r="D174" s="10"/>
      <c r="E174" s="10"/>
      <c r="F174" s="10"/>
      <c r="G174" s="10"/>
      <c r="H174" s="10"/>
      <c r="I174" s="11"/>
      <c r="J174" s="12"/>
      <c r="K174" s="10"/>
      <c r="L174" s="10"/>
      <c r="M174" s="10"/>
      <c r="N174" s="13" t="str">
        <f aca="true">IF(B174="","",IF(I174&lt;&gt;"",I174-B174,TODAY()-B174))</f>
        <v/>
      </c>
      <c r="O174" s="14" t="str">
        <f aca="false">IF(A174="","",TRIM(IF(AND(I174="",N(N174)&gt;3),"Abierta hace más de 3 días · ","")&amp;IF(AND(H174&lt;&gt;"Pendiente",G174=""),"Sin técnico · ","")&amp;IF(AND(H174="Terminada",M174&lt;&gt;"Sí"),"Falta firma","")))</f>
        <v/>
      </c>
    </row>
    <row r="175" customFormat="false" ht="15" hidden="false" customHeight="false" outlineLevel="0" collapsed="false">
      <c r="A175" s="10"/>
      <c r="B175" s="11"/>
      <c r="C175" s="10"/>
      <c r="D175" s="10"/>
      <c r="E175" s="10"/>
      <c r="F175" s="10"/>
      <c r="G175" s="10"/>
      <c r="H175" s="10"/>
      <c r="I175" s="11"/>
      <c r="J175" s="12"/>
      <c r="K175" s="10"/>
      <c r="L175" s="10"/>
      <c r="M175" s="10"/>
      <c r="N175" s="13" t="str">
        <f aca="true">IF(B175="","",IF(I175&lt;&gt;"",I175-B175,TODAY()-B175))</f>
        <v/>
      </c>
      <c r="O175" s="14" t="str">
        <f aca="false">IF(A175="","",TRIM(IF(AND(I175="",N(N175)&gt;3),"Abierta hace más de 3 días · ","")&amp;IF(AND(H175&lt;&gt;"Pendiente",G175=""),"Sin técnico · ","")&amp;IF(AND(H175="Terminada",M175&lt;&gt;"Sí"),"Falta firma","")))</f>
        <v/>
      </c>
    </row>
    <row r="176" customFormat="false" ht="15" hidden="false" customHeight="false" outlineLevel="0" collapsed="false">
      <c r="A176" s="10"/>
      <c r="B176" s="11"/>
      <c r="C176" s="10"/>
      <c r="D176" s="10"/>
      <c r="E176" s="10"/>
      <c r="F176" s="10"/>
      <c r="G176" s="10"/>
      <c r="H176" s="10"/>
      <c r="I176" s="11"/>
      <c r="J176" s="12"/>
      <c r="K176" s="10"/>
      <c r="L176" s="10"/>
      <c r="M176" s="10"/>
      <c r="N176" s="13" t="str">
        <f aca="true">IF(B176="","",IF(I176&lt;&gt;"",I176-B176,TODAY()-B176))</f>
        <v/>
      </c>
      <c r="O176" s="14" t="str">
        <f aca="false">IF(A176="","",TRIM(IF(AND(I176="",N(N176)&gt;3),"Abierta hace más de 3 días · ","")&amp;IF(AND(H176&lt;&gt;"Pendiente",G176=""),"Sin técnico · ","")&amp;IF(AND(H176="Terminada",M176&lt;&gt;"Sí"),"Falta firma","")))</f>
        <v/>
      </c>
    </row>
    <row r="177" customFormat="false" ht="15" hidden="false" customHeight="false" outlineLevel="0" collapsed="false">
      <c r="A177" s="10"/>
      <c r="B177" s="11"/>
      <c r="C177" s="10"/>
      <c r="D177" s="10"/>
      <c r="E177" s="10"/>
      <c r="F177" s="10"/>
      <c r="G177" s="10"/>
      <c r="H177" s="10"/>
      <c r="I177" s="11"/>
      <c r="J177" s="12"/>
      <c r="K177" s="10"/>
      <c r="L177" s="10"/>
      <c r="M177" s="10"/>
      <c r="N177" s="13" t="str">
        <f aca="true">IF(B177="","",IF(I177&lt;&gt;"",I177-B177,TODAY()-B177))</f>
        <v/>
      </c>
      <c r="O177" s="14" t="str">
        <f aca="false">IF(A177="","",TRIM(IF(AND(I177="",N(N177)&gt;3),"Abierta hace más de 3 días · ","")&amp;IF(AND(H177&lt;&gt;"Pendiente",G177=""),"Sin técnico · ","")&amp;IF(AND(H177="Terminada",M177&lt;&gt;"Sí"),"Falta firma","")))</f>
        <v/>
      </c>
    </row>
    <row r="178" customFormat="false" ht="15" hidden="false" customHeight="false" outlineLevel="0" collapsed="false">
      <c r="A178" s="10"/>
      <c r="B178" s="11"/>
      <c r="C178" s="10"/>
      <c r="D178" s="10"/>
      <c r="E178" s="10"/>
      <c r="F178" s="10"/>
      <c r="G178" s="10"/>
      <c r="H178" s="10"/>
      <c r="I178" s="11"/>
      <c r="J178" s="12"/>
      <c r="K178" s="10"/>
      <c r="L178" s="10"/>
      <c r="M178" s="10"/>
      <c r="N178" s="13" t="str">
        <f aca="true">IF(B178="","",IF(I178&lt;&gt;"",I178-B178,TODAY()-B178))</f>
        <v/>
      </c>
      <c r="O178" s="14" t="str">
        <f aca="false">IF(A178="","",TRIM(IF(AND(I178="",N(N178)&gt;3),"Abierta hace más de 3 días · ","")&amp;IF(AND(H178&lt;&gt;"Pendiente",G178=""),"Sin técnico · ","")&amp;IF(AND(H178="Terminada",M178&lt;&gt;"Sí"),"Falta firma","")))</f>
        <v/>
      </c>
    </row>
    <row r="179" customFormat="false" ht="15" hidden="false" customHeight="false" outlineLevel="0" collapsed="false">
      <c r="A179" s="10"/>
      <c r="B179" s="11"/>
      <c r="C179" s="10"/>
      <c r="D179" s="10"/>
      <c r="E179" s="10"/>
      <c r="F179" s="10"/>
      <c r="G179" s="10"/>
      <c r="H179" s="10"/>
      <c r="I179" s="11"/>
      <c r="J179" s="12"/>
      <c r="K179" s="10"/>
      <c r="L179" s="10"/>
      <c r="M179" s="10"/>
      <c r="N179" s="13" t="str">
        <f aca="true">IF(B179="","",IF(I179&lt;&gt;"",I179-B179,TODAY()-B179))</f>
        <v/>
      </c>
      <c r="O179" s="14" t="str">
        <f aca="false">IF(A179="","",TRIM(IF(AND(I179="",N(N179)&gt;3),"Abierta hace más de 3 días · ","")&amp;IF(AND(H179&lt;&gt;"Pendiente",G179=""),"Sin técnico · ","")&amp;IF(AND(H179="Terminada",M179&lt;&gt;"Sí"),"Falta firma","")))</f>
        <v/>
      </c>
    </row>
    <row r="180" customFormat="false" ht="15" hidden="false" customHeight="false" outlineLevel="0" collapsed="false">
      <c r="A180" s="10"/>
      <c r="B180" s="11"/>
      <c r="C180" s="10"/>
      <c r="D180" s="10"/>
      <c r="E180" s="10"/>
      <c r="F180" s="10"/>
      <c r="G180" s="10"/>
      <c r="H180" s="10"/>
      <c r="I180" s="11"/>
      <c r="J180" s="12"/>
      <c r="K180" s="10"/>
      <c r="L180" s="10"/>
      <c r="M180" s="10"/>
      <c r="N180" s="13" t="str">
        <f aca="true">IF(B180="","",IF(I180&lt;&gt;"",I180-B180,TODAY()-B180))</f>
        <v/>
      </c>
      <c r="O180" s="14" t="str">
        <f aca="false">IF(A180="","",TRIM(IF(AND(I180="",N(N180)&gt;3),"Abierta hace más de 3 días · ","")&amp;IF(AND(H180&lt;&gt;"Pendiente",G180=""),"Sin técnico · ","")&amp;IF(AND(H180="Terminada",M180&lt;&gt;"Sí"),"Falta firma","")))</f>
        <v/>
      </c>
    </row>
    <row r="181" customFormat="false" ht="15" hidden="false" customHeight="false" outlineLevel="0" collapsed="false">
      <c r="A181" s="10"/>
      <c r="B181" s="11"/>
      <c r="C181" s="10"/>
      <c r="D181" s="10"/>
      <c r="E181" s="10"/>
      <c r="F181" s="10"/>
      <c r="G181" s="10"/>
      <c r="H181" s="10"/>
      <c r="I181" s="11"/>
      <c r="J181" s="12"/>
      <c r="K181" s="10"/>
      <c r="L181" s="10"/>
      <c r="M181" s="10"/>
      <c r="N181" s="13" t="str">
        <f aca="true">IF(B181="","",IF(I181&lt;&gt;"",I181-B181,TODAY()-B181))</f>
        <v/>
      </c>
      <c r="O181" s="14" t="str">
        <f aca="false">IF(A181="","",TRIM(IF(AND(I181="",N(N181)&gt;3),"Abierta hace más de 3 días · ","")&amp;IF(AND(H181&lt;&gt;"Pendiente",G181=""),"Sin técnico · ","")&amp;IF(AND(H181="Terminada",M181&lt;&gt;"Sí"),"Falta firma","")))</f>
        <v/>
      </c>
    </row>
    <row r="182" customFormat="false" ht="15" hidden="false" customHeight="false" outlineLevel="0" collapsed="false">
      <c r="A182" s="10"/>
      <c r="B182" s="11"/>
      <c r="C182" s="10"/>
      <c r="D182" s="10"/>
      <c r="E182" s="10"/>
      <c r="F182" s="10"/>
      <c r="G182" s="10"/>
      <c r="H182" s="10"/>
      <c r="I182" s="11"/>
      <c r="J182" s="12"/>
      <c r="K182" s="10"/>
      <c r="L182" s="10"/>
      <c r="M182" s="10"/>
      <c r="N182" s="13" t="str">
        <f aca="true">IF(B182="","",IF(I182&lt;&gt;"",I182-B182,TODAY()-B182))</f>
        <v/>
      </c>
      <c r="O182" s="14" t="str">
        <f aca="false">IF(A182="","",TRIM(IF(AND(I182="",N(N182)&gt;3),"Abierta hace más de 3 días · ","")&amp;IF(AND(H182&lt;&gt;"Pendiente",G182=""),"Sin técnico · ","")&amp;IF(AND(H182="Terminada",M182&lt;&gt;"Sí"),"Falta firma","")))</f>
        <v/>
      </c>
    </row>
    <row r="183" customFormat="false" ht="15" hidden="false" customHeight="false" outlineLevel="0" collapsed="false">
      <c r="A183" s="10"/>
      <c r="B183" s="11"/>
      <c r="C183" s="10"/>
      <c r="D183" s="10"/>
      <c r="E183" s="10"/>
      <c r="F183" s="10"/>
      <c r="G183" s="10"/>
      <c r="H183" s="10"/>
      <c r="I183" s="11"/>
      <c r="J183" s="12"/>
      <c r="K183" s="10"/>
      <c r="L183" s="10"/>
      <c r="M183" s="10"/>
      <c r="N183" s="13" t="str">
        <f aca="true">IF(B183="","",IF(I183&lt;&gt;"",I183-B183,TODAY()-B183))</f>
        <v/>
      </c>
      <c r="O183" s="14" t="str">
        <f aca="false">IF(A183="","",TRIM(IF(AND(I183="",N(N183)&gt;3),"Abierta hace más de 3 días · ","")&amp;IF(AND(H183&lt;&gt;"Pendiente",G183=""),"Sin técnico · ","")&amp;IF(AND(H183="Terminada",M183&lt;&gt;"Sí"),"Falta firma","")))</f>
        <v/>
      </c>
    </row>
    <row r="184" customFormat="false" ht="15" hidden="false" customHeight="false" outlineLevel="0" collapsed="false">
      <c r="A184" s="10"/>
      <c r="B184" s="11"/>
      <c r="C184" s="10"/>
      <c r="D184" s="10"/>
      <c r="E184" s="10"/>
      <c r="F184" s="10"/>
      <c r="G184" s="10"/>
      <c r="H184" s="10"/>
      <c r="I184" s="11"/>
      <c r="J184" s="12"/>
      <c r="K184" s="10"/>
      <c r="L184" s="10"/>
      <c r="M184" s="10"/>
      <c r="N184" s="13" t="str">
        <f aca="true">IF(B184="","",IF(I184&lt;&gt;"",I184-B184,TODAY()-B184))</f>
        <v/>
      </c>
      <c r="O184" s="14" t="str">
        <f aca="false">IF(A184="","",TRIM(IF(AND(I184="",N(N184)&gt;3),"Abierta hace más de 3 días · ","")&amp;IF(AND(H184&lt;&gt;"Pendiente",G184=""),"Sin técnico · ","")&amp;IF(AND(H184="Terminada",M184&lt;&gt;"Sí"),"Falta firma","")))</f>
        <v/>
      </c>
    </row>
    <row r="185" customFormat="false" ht="15" hidden="false" customHeight="false" outlineLevel="0" collapsed="false">
      <c r="A185" s="10"/>
      <c r="B185" s="11"/>
      <c r="C185" s="10"/>
      <c r="D185" s="10"/>
      <c r="E185" s="10"/>
      <c r="F185" s="10"/>
      <c r="G185" s="10"/>
      <c r="H185" s="10"/>
      <c r="I185" s="11"/>
      <c r="J185" s="12"/>
      <c r="K185" s="10"/>
      <c r="L185" s="10"/>
      <c r="M185" s="10"/>
      <c r="N185" s="13" t="str">
        <f aca="true">IF(B185="","",IF(I185&lt;&gt;"",I185-B185,TODAY()-B185))</f>
        <v/>
      </c>
      <c r="O185" s="14" t="str">
        <f aca="false">IF(A185="","",TRIM(IF(AND(I185="",N(N185)&gt;3),"Abierta hace más de 3 días · ","")&amp;IF(AND(H185&lt;&gt;"Pendiente",G185=""),"Sin técnico · ","")&amp;IF(AND(H185="Terminada",M185&lt;&gt;"Sí"),"Falta firma","")))</f>
        <v/>
      </c>
    </row>
    <row r="186" customFormat="false" ht="15" hidden="false" customHeight="false" outlineLevel="0" collapsed="false">
      <c r="A186" s="10"/>
      <c r="B186" s="11"/>
      <c r="C186" s="10"/>
      <c r="D186" s="10"/>
      <c r="E186" s="10"/>
      <c r="F186" s="10"/>
      <c r="G186" s="10"/>
      <c r="H186" s="10"/>
      <c r="I186" s="11"/>
      <c r="J186" s="12"/>
      <c r="K186" s="10"/>
      <c r="L186" s="10"/>
      <c r="M186" s="10"/>
      <c r="N186" s="13" t="str">
        <f aca="true">IF(B186="","",IF(I186&lt;&gt;"",I186-B186,TODAY()-B186))</f>
        <v/>
      </c>
      <c r="O186" s="14" t="str">
        <f aca="false">IF(A186="","",TRIM(IF(AND(I186="",N(N186)&gt;3),"Abierta hace más de 3 días · ","")&amp;IF(AND(H186&lt;&gt;"Pendiente",G186=""),"Sin técnico · ","")&amp;IF(AND(H186="Terminada",M186&lt;&gt;"Sí"),"Falta firma","")))</f>
        <v/>
      </c>
    </row>
    <row r="187" customFormat="false" ht="15" hidden="false" customHeight="false" outlineLevel="0" collapsed="false">
      <c r="A187" s="10"/>
      <c r="B187" s="11"/>
      <c r="C187" s="10"/>
      <c r="D187" s="10"/>
      <c r="E187" s="10"/>
      <c r="F187" s="10"/>
      <c r="G187" s="10"/>
      <c r="H187" s="10"/>
      <c r="I187" s="11"/>
      <c r="J187" s="12"/>
      <c r="K187" s="10"/>
      <c r="L187" s="10"/>
      <c r="M187" s="10"/>
      <c r="N187" s="13" t="str">
        <f aca="true">IF(B187="","",IF(I187&lt;&gt;"",I187-B187,TODAY()-B187))</f>
        <v/>
      </c>
      <c r="O187" s="14" t="str">
        <f aca="false">IF(A187="","",TRIM(IF(AND(I187="",N(N187)&gt;3),"Abierta hace más de 3 días · ","")&amp;IF(AND(H187&lt;&gt;"Pendiente",G187=""),"Sin técnico · ","")&amp;IF(AND(H187="Terminada",M187&lt;&gt;"Sí"),"Falta firma","")))</f>
        <v/>
      </c>
    </row>
    <row r="188" customFormat="false" ht="15" hidden="false" customHeight="false" outlineLevel="0" collapsed="false">
      <c r="A188" s="10"/>
      <c r="B188" s="11"/>
      <c r="C188" s="10"/>
      <c r="D188" s="10"/>
      <c r="E188" s="10"/>
      <c r="F188" s="10"/>
      <c r="G188" s="10"/>
      <c r="H188" s="10"/>
      <c r="I188" s="11"/>
      <c r="J188" s="12"/>
      <c r="K188" s="10"/>
      <c r="L188" s="10"/>
      <c r="M188" s="10"/>
      <c r="N188" s="13" t="str">
        <f aca="true">IF(B188="","",IF(I188&lt;&gt;"",I188-B188,TODAY()-B188))</f>
        <v/>
      </c>
      <c r="O188" s="14" t="str">
        <f aca="false">IF(A188="","",TRIM(IF(AND(I188="",N(N188)&gt;3),"Abierta hace más de 3 días · ","")&amp;IF(AND(H188&lt;&gt;"Pendiente",G188=""),"Sin técnico · ","")&amp;IF(AND(H188="Terminada",M188&lt;&gt;"Sí"),"Falta firma","")))</f>
        <v/>
      </c>
    </row>
    <row r="189" customFormat="false" ht="15" hidden="false" customHeight="false" outlineLevel="0" collapsed="false">
      <c r="A189" s="10"/>
      <c r="B189" s="11"/>
      <c r="C189" s="10"/>
      <c r="D189" s="10"/>
      <c r="E189" s="10"/>
      <c r="F189" s="10"/>
      <c r="G189" s="10"/>
      <c r="H189" s="10"/>
      <c r="I189" s="11"/>
      <c r="J189" s="12"/>
      <c r="K189" s="10"/>
      <c r="L189" s="10"/>
      <c r="M189" s="10"/>
      <c r="N189" s="13" t="str">
        <f aca="true">IF(B189="","",IF(I189&lt;&gt;"",I189-B189,TODAY()-B189))</f>
        <v/>
      </c>
      <c r="O189" s="14" t="str">
        <f aca="false">IF(A189="","",TRIM(IF(AND(I189="",N(N189)&gt;3),"Abierta hace más de 3 días · ","")&amp;IF(AND(H189&lt;&gt;"Pendiente",G189=""),"Sin técnico · ","")&amp;IF(AND(H189="Terminada",M189&lt;&gt;"Sí"),"Falta firma","")))</f>
        <v/>
      </c>
    </row>
    <row r="190" customFormat="false" ht="15" hidden="false" customHeight="false" outlineLevel="0" collapsed="false">
      <c r="A190" s="10"/>
      <c r="B190" s="11"/>
      <c r="C190" s="10"/>
      <c r="D190" s="10"/>
      <c r="E190" s="10"/>
      <c r="F190" s="10"/>
      <c r="G190" s="10"/>
      <c r="H190" s="10"/>
      <c r="I190" s="11"/>
      <c r="J190" s="12"/>
      <c r="K190" s="10"/>
      <c r="L190" s="10"/>
      <c r="M190" s="10"/>
      <c r="N190" s="13" t="str">
        <f aca="true">IF(B190="","",IF(I190&lt;&gt;"",I190-B190,TODAY()-B190))</f>
        <v/>
      </c>
      <c r="O190" s="14" t="str">
        <f aca="false">IF(A190="","",TRIM(IF(AND(I190="",N(N190)&gt;3),"Abierta hace más de 3 días · ","")&amp;IF(AND(H190&lt;&gt;"Pendiente",G190=""),"Sin técnico · ","")&amp;IF(AND(H190="Terminada",M190&lt;&gt;"Sí"),"Falta firma","")))</f>
        <v/>
      </c>
    </row>
    <row r="191" customFormat="false" ht="15" hidden="false" customHeight="false" outlineLevel="0" collapsed="false">
      <c r="A191" s="10"/>
      <c r="B191" s="11"/>
      <c r="C191" s="10"/>
      <c r="D191" s="10"/>
      <c r="E191" s="10"/>
      <c r="F191" s="10"/>
      <c r="G191" s="10"/>
      <c r="H191" s="10"/>
      <c r="I191" s="11"/>
      <c r="J191" s="12"/>
      <c r="K191" s="10"/>
      <c r="L191" s="10"/>
      <c r="M191" s="10"/>
      <c r="N191" s="13" t="str">
        <f aca="true">IF(B191="","",IF(I191&lt;&gt;"",I191-B191,TODAY()-B191))</f>
        <v/>
      </c>
      <c r="O191" s="14" t="str">
        <f aca="false">IF(A191="","",TRIM(IF(AND(I191="",N(N191)&gt;3),"Abierta hace más de 3 días · ","")&amp;IF(AND(H191&lt;&gt;"Pendiente",G191=""),"Sin técnico · ","")&amp;IF(AND(H191="Terminada",M191&lt;&gt;"Sí"),"Falta firma","")))</f>
        <v/>
      </c>
    </row>
    <row r="192" customFormat="false" ht="15" hidden="false" customHeight="false" outlineLevel="0" collapsed="false">
      <c r="A192" s="10"/>
      <c r="B192" s="11"/>
      <c r="C192" s="10"/>
      <c r="D192" s="10"/>
      <c r="E192" s="10"/>
      <c r="F192" s="10"/>
      <c r="G192" s="10"/>
      <c r="H192" s="10"/>
      <c r="I192" s="11"/>
      <c r="J192" s="12"/>
      <c r="K192" s="10"/>
      <c r="L192" s="10"/>
      <c r="M192" s="10"/>
      <c r="N192" s="13" t="str">
        <f aca="true">IF(B192="","",IF(I192&lt;&gt;"",I192-B192,TODAY()-B192))</f>
        <v/>
      </c>
      <c r="O192" s="14" t="str">
        <f aca="false">IF(A192="","",TRIM(IF(AND(I192="",N(N192)&gt;3),"Abierta hace más de 3 días · ","")&amp;IF(AND(H192&lt;&gt;"Pendiente",G192=""),"Sin técnico · ","")&amp;IF(AND(H192="Terminada",M192&lt;&gt;"Sí"),"Falta firma","")))</f>
        <v/>
      </c>
    </row>
    <row r="193" customFormat="false" ht="15" hidden="false" customHeight="false" outlineLevel="0" collapsed="false">
      <c r="A193" s="10"/>
      <c r="B193" s="11"/>
      <c r="C193" s="10"/>
      <c r="D193" s="10"/>
      <c r="E193" s="10"/>
      <c r="F193" s="10"/>
      <c r="G193" s="10"/>
      <c r="H193" s="10"/>
      <c r="I193" s="11"/>
      <c r="J193" s="12"/>
      <c r="K193" s="10"/>
      <c r="L193" s="10"/>
      <c r="M193" s="10"/>
      <c r="N193" s="13" t="str">
        <f aca="true">IF(B193="","",IF(I193&lt;&gt;"",I193-B193,TODAY()-B193))</f>
        <v/>
      </c>
      <c r="O193" s="14" t="str">
        <f aca="false">IF(A193="","",TRIM(IF(AND(I193="",N(N193)&gt;3),"Abierta hace más de 3 días · ","")&amp;IF(AND(H193&lt;&gt;"Pendiente",G193=""),"Sin técnico · ","")&amp;IF(AND(H193="Terminada",M193&lt;&gt;"Sí"),"Falta firma","")))</f>
        <v/>
      </c>
    </row>
    <row r="194" customFormat="false" ht="15" hidden="false" customHeight="false" outlineLevel="0" collapsed="false">
      <c r="A194" s="10"/>
      <c r="B194" s="11"/>
      <c r="C194" s="10"/>
      <c r="D194" s="10"/>
      <c r="E194" s="10"/>
      <c r="F194" s="10"/>
      <c r="G194" s="10"/>
      <c r="H194" s="10"/>
      <c r="I194" s="11"/>
      <c r="J194" s="12"/>
      <c r="K194" s="10"/>
      <c r="L194" s="10"/>
      <c r="M194" s="10"/>
      <c r="N194" s="13" t="str">
        <f aca="true">IF(B194="","",IF(I194&lt;&gt;"",I194-B194,TODAY()-B194))</f>
        <v/>
      </c>
      <c r="O194" s="14" t="str">
        <f aca="false">IF(A194="","",TRIM(IF(AND(I194="",N(N194)&gt;3),"Abierta hace más de 3 días · ","")&amp;IF(AND(H194&lt;&gt;"Pendiente",G194=""),"Sin técnico · ","")&amp;IF(AND(H194="Terminada",M194&lt;&gt;"Sí"),"Falta firma","")))</f>
        <v/>
      </c>
    </row>
    <row r="195" customFormat="false" ht="15" hidden="false" customHeight="false" outlineLevel="0" collapsed="false">
      <c r="A195" s="10"/>
      <c r="B195" s="11"/>
      <c r="C195" s="10"/>
      <c r="D195" s="10"/>
      <c r="E195" s="10"/>
      <c r="F195" s="10"/>
      <c r="G195" s="10"/>
      <c r="H195" s="10"/>
      <c r="I195" s="11"/>
      <c r="J195" s="12"/>
      <c r="K195" s="10"/>
      <c r="L195" s="10"/>
      <c r="M195" s="10"/>
      <c r="N195" s="13" t="str">
        <f aca="true">IF(B195="","",IF(I195&lt;&gt;"",I195-B195,TODAY()-B195))</f>
        <v/>
      </c>
      <c r="O195" s="14" t="str">
        <f aca="false">IF(A195="","",TRIM(IF(AND(I195="",N(N195)&gt;3),"Abierta hace más de 3 días · ","")&amp;IF(AND(H195&lt;&gt;"Pendiente",G195=""),"Sin técnico · ","")&amp;IF(AND(H195="Terminada",M195&lt;&gt;"Sí"),"Falta firma","")))</f>
        <v/>
      </c>
    </row>
    <row r="196" customFormat="false" ht="15" hidden="false" customHeight="false" outlineLevel="0" collapsed="false">
      <c r="A196" s="10"/>
      <c r="B196" s="11"/>
      <c r="C196" s="10"/>
      <c r="D196" s="10"/>
      <c r="E196" s="10"/>
      <c r="F196" s="10"/>
      <c r="G196" s="10"/>
      <c r="H196" s="10"/>
      <c r="I196" s="11"/>
      <c r="J196" s="12"/>
      <c r="K196" s="10"/>
      <c r="L196" s="10"/>
      <c r="M196" s="10"/>
      <c r="N196" s="13" t="str">
        <f aca="true">IF(B196="","",IF(I196&lt;&gt;"",I196-B196,TODAY()-B196))</f>
        <v/>
      </c>
      <c r="O196" s="14" t="str">
        <f aca="false">IF(A196="","",TRIM(IF(AND(I196="",N(N196)&gt;3),"Abierta hace más de 3 días · ","")&amp;IF(AND(H196&lt;&gt;"Pendiente",G196=""),"Sin técnico · ","")&amp;IF(AND(H196="Terminada",M196&lt;&gt;"Sí"),"Falta firma","")))</f>
        <v/>
      </c>
    </row>
    <row r="197" customFormat="false" ht="15" hidden="false" customHeight="false" outlineLevel="0" collapsed="false">
      <c r="A197" s="10"/>
      <c r="B197" s="11"/>
      <c r="C197" s="10"/>
      <c r="D197" s="10"/>
      <c r="E197" s="10"/>
      <c r="F197" s="10"/>
      <c r="G197" s="10"/>
      <c r="H197" s="10"/>
      <c r="I197" s="11"/>
      <c r="J197" s="12"/>
      <c r="K197" s="10"/>
      <c r="L197" s="10"/>
      <c r="M197" s="10"/>
      <c r="N197" s="13" t="str">
        <f aca="true">IF(B197="","",IF(I197&lt;&gt;"",I197-B197,TODAY()-B197))</f>
        <v/>
      </c>
      <c r="O197" s="14" t="str">
        <f aca="false">IF(A197="","",TRIM(IF(AND(I197="",N(N197)&gt;3),"Abierta hace más de 3 días · ","")&amp;IF(AND(H197&lt;&gt;"Pendiente",G197=""),"Sin técnico · ","")&amp;IF(AND(H197="Terminada",M197&lt;&gt;"Sí"),"Falta firma","")))</f>
        <v/>
      </c>
    </row>
    <row r="198" customFormat="false" ht="15" hidden="false" customHeight="false" outlineLevel="0" collapsed="false">
      <c r="A198" s="10"/>
      <c r="B198" s="11"/>
      <c r="C198" s="10"/>
      <c r="D198" s="10"/>
      <c r="E198" s="10"/>
      <c r="F198" s="10"/>
      <c r="G198" s="10"/>
      <c r="H198" s="10"/>
      <c r="I198" s="11"/>
      <c r="J198" s="12"/>
      <c r="K198" s="10"/>
      <c r="L198" s="10"/>
      <c r="M198" s="10"/>
      <c r="N198" s="13" t="str">
        <f aca="true">IF(B198="","",IF(I198&lt;&gt;"",I198-B198,TODAY()-B198))</f>
        <v/>
      </c>
      <c r="O198" s="14" t="str">
        <f aca="false">IF(A198="","",TRIM(IF(AND(I198="",N(N198)&gt;3),"Abierta hace más de 3 días · ","")&amp;IF(AND(H198&lt;&gt;"Pendiente",G198=""),"Sin técnico · ","")&amp;IF(AND(H198="Terminada",M198&lt;&gt;"Sí"),"Falta firma","")))</f>
        <v/>
      </c>
    </row>
    <row r="199" customFormat="false" ht="15" hidden="false" customHeight="false" outlineLevel="0" collapsed="false">
      <c r="A199" s="10"/>
      <c r="B199" s="11"/>
      <c r="C199" s="10"/>
      <c r="D199" s="10"/>
      <c r="E199" s="10"/>
      <c r="F199" s="10"/>
      <c r="G199" s="10"/>
      <c r="H199" s="10"/>
      <c r="I199" s="11"/>
      <c r="J199" s="12"/>
      <c r="K199" s="10"/>
      <c r="L199" s="10"/>
      <c r="M199" s="10"/>
      <c r="N199" s="13" t="str">
        <f aca="true">IF(B199="","",IF(I199&lt;&gt;"",I199-B199,TODAY()-B199))</f>
        <v/>
      </c>
      <c r="O199" s="14" t="str">
        <f aca="false">IF(A199="","",TRIM(IF(AND(I199="",N(N199)&gt;3),"Abierta hace más de 3 días · ","")&amp;IF(AND(H199&lt;&gt;"Pendiente",G199=""),"Sin técnico · ","")&amp;IF(AND(H199="Terminada",M199&lt;&gt;"Sí"),"Falta firma","")))</f>
        <v/>
      </c>
    </row>
    <row r="200" customFormat="false" ht="15" hidden="false" customHeight="false" outlineLevel="0" collapsed="false">
      <c r="A200" s="10"/>
      <c r="B200" s="11"/>
      <c r="C200" s="10"/>
      <c r="D200" s="10"/>
      <c r="E200" s="10"/>
      <c r="F200" s="10"/>
      <c r="G200" s="10"/>
      <c r="H200" s="10"/>
      <c r="I200" s="11"/>
      <c r="J200" s="12"/>
      <c r="K200" s="10"/>
      <c r="L200" s="10"/>
      <c r="M200" s="10"/>
      <c r="N200" s="13" t="str">
        <f aca="true">IF(B200="","",IF(I200&lt;&gt;"",I200-B200,TODAY()-B200))</f>
        <v/>
      </c>
      <c r="O200" s="14" t="str">
        <f aca="false">IF(A200="","",TRIM(IF(AND(I200="",N(N200)&gt;3),"Abierta hace más de 3 días · ","")&amp;IF(AND(H200&lt;&gt;"Pendiente",G200=""),"Sin técnico · ","")&amp;IF(AND(H200="Terminada",M200&lt;&gt;"Sí"),"Falta firma","")))</f>
        <v/>
      </c>
    </row>
    <row r="201" customFormat="false" ht="15" hidden="false" customHeight="false" outlineLevel="0" collapsed="false">
      <c r="A201" s="10"/>
      <c r="B201" s="11"/>
      <c r="C201" s="10"/>
      <c r="D201" s="10"/>
      <c r="E201" s="10"/>
      <c r="F201" s="10"/>
      <c r="G201" s="10"/>
      <c r="H201" s="10"/>
      <c r="I201" s="11"/>
      <c r="J201" s="12"/>
      <c r="K201" s="10"/>
      <c r="L201" s="10"/>
      <c r="M201" s="10"/>
      <c r="N201" s="13" t="str">
        <f aca="true">IF(B201="","",IF(I201&lt;&gt;"",I201-B201,TODAY()-B201))</f>
        <v/>
      </c>
      <c r="O201" s="14" t="str">
        <f aca="false">IF(A201="","",TRIM(IF(AND(I201="",N(N201)&gt;3),"Abierta hace más de 3 días · ","")&amp;IF(AND(H201&lt;&gt;"Pendiente",G201=""),"Sin técnico · ","")&amp;IF(AND(H201="Terminada",M201&lt;&gt;"Sí"),"Falta firma","")))</f>
        <v/>
      </c>
    </row>
    <row r="202" customFormat="false" ht="15" hidden="false" customHeight="false" outlineLevel="0" collapsed="false">
      <c r="A202" s="10"/>
      <c r="B202" s="11"/>
      <c r="C202" s="10"/>
      <c r="D202" s="10"/>
      <c r="E202" s="10"/>
      <c r="F202" s="10"/>
      <c r="G202" s="10"/>
      <c r="H202" s="10"/>
      <c r="I202" s="11"/>
      <c r="J202" s="12"/>
      <c r="K202" s="10"/>
      <c r="L202" s="10"/>
      <c r="M202" s="10"/>
      <c r="N202" s="13" t="str">
        <f aca="true">IF(B202="","",IF(I202&lt;&gt;"",I202-B202,TODAY()-B202))</f>
        <v/>
      </c>
      <c r="O202" s="14" t="str">
        <f aca="false">IF(A202="","",TRIM(IF(AND(I202="",N(N202)&gt;3),"Abierta hace más de 3 días · ","")&amp;IF(AND(H202&lt;&gt;"Pendiente",G202=""),"Sin técnico · ","")&amp;IF(AND(H202="Terminada",M202&lt;&gt;"Sí"),"Falta firma","")))</f>
        <v/>
      </c>
    </row>
    <row r="203" customFormat="false" ht="15" hidden="false" customHeight="false" outlineLevel="0" collapsed="false">
      <c r="A203" s="10"/>
      <c r="B203" s="11"/>
      <c r="C203" s="10"/>
      <c r="D203" s="10"/>
      <c r="E203" s="10"/>
      <c r="F203" s="10"/>
      <c r="G203" s="10"/>
      <c r="H203" s="10"/>
      <c r="I203" s="11"/>
      <c r="J203" s="12"/>
      <c r="K203" s="10"/>
      <c r="L203" s="10"/>
      <c r="M203" s="10"/>
      <c r="N203" s="13" t="str">
        <f aca="true">IF(B203="","",IF(I203&lt;&gt;"",I203-B203,TODAY()-B203))</f>
        <v/>
      </c>
      <c r="O203" s="14" t="str">
        <f aca="false">IF(A203="","",TRIM(IF(AND(I203="",N(N203)&gt;3),"Abierta hace más de 3 días · ","")&amp;IF(AND(H203&lt;&gt;"Pendiente",G203=""),"Sin técnico · ","")&amp;IF(AND(H203="Terminada",M203&lt;&gt;"Sí"),"Falta firma","")))</f>
        <v/>
      </c>
    </row>
    <row r="204" customFormat="false" ht="15" hidden="false" customHeight="false" outlineLevel="0" collapsed="false">
      <c r="A204" s="10"/>
      <c r="B204" s="11"/>
      <c r="C204" s="10"/>
      <c r="D204" s="10"/>
      <c r="E204" s="10"/>
      <c r="F204" s="10"/>
      <c r="G204" s="10"/>
      <c r="H204" s="10"/>
      <c r="I204" s="11"/>
      <c r="J204" s="12"/>
      <c r="K204" s="10"/>
      <c r="L204" s="10"/>
      <c r="M204" s="10"/>
      <c r="N204" s="13" t="str">
        <f aca="true">IF(B204="","",IF(I204&lt;&gt;"",I204-B204,TODAY()-B204))</f>
        <v/>
      </c>
      <c r="O204" s="14" t="str">
        <f aca="false">IF(A204="","",TRIM(IF(AND(I204="",N(N204)&gt;3),"Abierta hace más de 3 días · ","")&amp;IF(AND(H204&lt;&gt;"Pendiente",G204=""),"Sin técnico · ","")&amp;IF(AND(H204="Terminada",M204&lt;&gt;"Sí"),"Falta firma","")))</f>
        <v/>
      </c>
    </row>
    <row r="205" customFormat="false" ht="15" hidden="false" customHeight="false" outlineLevel="0" collapsed="false">
      <c r="A205" s="10"/>
      <c r="B205" s="11"/>
      <c r="C205" s="10"/>
      <c r="D205" s="10"/>
      <c r="E205" s="10"/>
      <c r="F205" s="10"/>
      <c r="G205" s="10"/>
      <c r="H205" s="10"/>
      <c r="I205" s="11"/>
      <c r="J205" s="12"/>
      <c r="K205" s="10"/>
      <c r="L205" s="10"/>
      <c r="M205" s="10"/>
      <c r="N205" s="13" t="str">
        <f aca="true">IF(B205="","",IF(I205&lt;&gt;"",I205-B205,TODAY()-B205))</f>
        <v/>
      </c>
      <c r="O205" s="14" t="str">
        <f aca="false">IF(A205="","",TRIM(IF(AND(I205="",N(N205)&gt;3),"Abierta hace más de 3 días · ","")&amp;IF(AND(H205&lt;&gt;"Pendiente",G205=""),"Sin técnico · ","")&amp;IF(AND(H205="Terminada",M205&lt;&gt;"Sí"),"Falta firma","")))</f>
        <v/>
      </c>
    </row>
    <row r="206" customFormat="false" ht="15" hidden="false" customHeight="false" outlineLevel="0" collapsed="false">
      <c r="A206" s="10"/>
      <c r="B206" s="11"/>
      <c r="C206" s="10"/>
      <c r="D206" s="10"/>
      <c r="E206" s="10"/>
      <c r="F206" s="10"/>
      <c r="G206" s="10"/>
      <c r="H206" s="10"/>
      <c r="I206" s="11"/>
      <c r="J206" s="12"/>
      <c r="K206" s="10"/>
      <c r="L206" s="10"/>
      <c r="M206" s="10"/>
      <c r="N206" s="13" t="str">
        <f aca="true">IF(B206="","",IF(I206&lt;&gt;"",I206-B206,TODAY()-B206))</f>
        <v/>
      </c>
      <c r="O206" s="14" t="str">
        <f aca="false">IF(A206="","",TRIM(IF(AND(I206="",N(N206)&gt;3),"Abierta hace más de 3 días · ","")&amp;IF(AND(H206&lt;&gt;"Pendiente",G206=""),"Sin técnico · ","")&amp;IF(AND(H206="Terminada",M206&lt;&gt;"Sí"),"Falta firma","")))</f>
        <v/>
      </c>
    </row>
    <row r="207" customFormat="false" ht="15" hidden="false" customHeight="false" outlineLevel="0" collapsed="false">
      <c r="A207" s="10"/>
      <c r="B207" s="11"/>
      <c r="C207" s="10"/>
      <c r="D207" s="10"/>
      <c r="E207" s="10"/>
      <c r="F207" s="10"/>
      <c r="G207" s="10"/>
      <c r="H207" s="10"/>
      <c r="I207" s="11"/>
      <c r="J207" s="12"/>
      <c r="K207" s="10"/>
      <c r="L207" s="10"/>
      <c r="M207" s="10"/>
      <c r="N207" s="13" t="str">
        <f aca="true">IF(B207="","",IF(I207&lt;&gt;"",I207-B207,TODAY()-B207))</f>
        <v/>
      </c>
      <c r="O207" s="14" t="str">
        <f aca="false">IF(A207="","",TRIM(IF(AND(I207="",N(N207)&gt;3),"Abierta hace más de 3 días · ","")&amp;IF(AND(H207&lt;&gt;"Pendiente",G207=""),"Sin técnico · ","")&amp;IF(AND(H207="Terminada",M207&lt;&gt;"Sí"),"Falta firma","")))</f>
        <v/>
      </c>
    </row>
    <row r="208" customFormat="false" ht="15" hidden="false" customHeight="false" outlineLevel="0" collapsed="false">
      <c r="A208" s="10"/>
      <c r="B208" s="11"/>
      <c r="C208" s="10"/>
      <c r="D208" s="10"/>
      <c r="E208" s="10"/>
      <c r="F208" s="10"/>
      <c r="G208" s="10"/>
      <c r="H208" s="10"/>
      <c r="I208" s="11"/>
      <c r="J208" s="12"/>
      <c r="K208" s="10"/>
      <c r="L208" s="10"/>
      <c r="M208" s="10"/>
      <c r="N208" s="13" t="str">
        <f aca="true">IF(B208="","",IF(I208&lt;&gt;"",I208-B208,TODAY()-B208))</f>
        <v/>
      </c>
      <c r="O208" s="14" t="str">
        <f aca="false">IF(A208="","",TRIM(IF(AND(I208="",N(N208)&gt;3),"Abierta hace más de 3 días · ","")&amp;IF(AND(H208&lt;&gt;"Pendiente",G208=""),"Sin técnico · ","")&amp;IF(AND(H208="Terminada",M208&lt;&gt;"Sí"),"Falta firma","")))</f>
        <v/>
      </c>
    </row>
    <row r="209" customFormat="false" ht="15" hidden="false" customHeight="false" outlineLevel="0" collapsed="false">
      <c r="A209" s="10"/>
      <c r="B209" s="11"/>
      <c r="C209" s="10"/>
      <c r="D209" s="10"/>
      <c r="E209" s="10"/>
      <c r="F209" s="10"/>
      <c r="G209" s="10"/>
      <c r="H209" s="10"/>
      <c r="I209" s="11"/>
      <c r="J209" s="12"/>
      <c r="K209" s="10"/>
      <c r="L209" s="10"/>
      <c r="M209" s="10"/>
      <c r="N209" s="13" t="str">
        <f aca="true">IF(B209="","",IF(I209&lt;&gt;"",I209-B209,TODAY()-B209))</f>
        <v/>
      </c>
      <c r="O209" s="14" t="str">
        <f aca="false">IF(A209="","",TRIM(IF(AND(I209="",N(N209)&gt;3),"Abierta hace más de 3 días · ","")&amp;IF(AND(H209&lt;&gt;"Pendiente",G209=""),"Sin técnico · ","")&amp;IF(AND(H209="Terminada",M209&lt;&gt;"Sí"),"Falta firma","")))</f>
        <v/>
      </c>
    </row>
    <row r="210" customFormat="false" ht="15" hidden="false" customHeight="false" outlineLevel="0" collapsed="false">
      <c r="A210" s="10"/>
      <c r="B210" s="11"/>
      <c r="C210" s="10"/>
      <c r="D210" s="10"/>
      <c r="E210" s="10"/>
      <c r="F210" s="10"/>
      <c r="G210" s="10"/>
      <c r="H210" s="10"/>
      <c r="I210" s="11"/>
      <c r="J210" s="12"/>
      <c r="K210" s="10"/>
      <c r="L210" s="10"/>
      <c r="M210" s="10"/>
      <c r="N210" s="13" t="str">
        <f aca="true">IF(B210="","",IF(I210&lt;&gt;"",I210-B210,TODAY()-B210))</f>
        <v/>
      </c>
      <c r="O210" s="14" t="str">
        <f aca="false">IF(A210="","",TRIM(IF(AND(I210="",N(N210)&gt;3),"Abierta hace más de 3 días · ","")&amp;IF(AND(H210&lt;&gt;"Pendiente",G210=""),"Sin técnico · ","")&amp;IF(AND(H210="Terminada",M210&lt;&gt;"Sí"),"Falta firma","")))</f>
        <v/>
      </c>
    </row>
    <row r="211" customFormat="false" ht="15" hidden="false" customHeight="false" outlineLevel="0" collapsed="false">
      <c r="A211" s="10"/>
      <c r="B211" s="11"/>
      <c r="C211" s="10"/>
      <c r="D211" s="10"/>
      <c r="E211" s="10"/>
      <c r="F211" s="10"/>
      <c r="G211" s="10"/>
      <c r="H211" s="10"/>
      <c r="I211" s="11"/>
      <c r="J211" s="12"/>
      <c r="K211" s="10"/>
      <c r="L211" s="10"/>
      <c r="M211" s="10"/>
      <c r="N211" s="13" t="str">
        <f aca="true">IF(B211="","",IF(I211&lt;&gt;"",I211-B211,TODAY()-B211))</f>
        <v/>
      </c>
      <c r="O211" s="14" t="str">
        <f aca="false">IF(A211="","",TRIM(IF(AND(I211="",N(N211)&gt;3),"Abierta hace más de 3 días · ","")&amp;IF(AND(H211&lt;&gt;"Pendiente",G211=""),"Sin técnico · ","")&amp;IF(AND(H211="Terminada",M211&lt;&gt;"Sí"),"Falta firma","")))</f>
        <v/>
      </c>
    </row>
    <row r="212" customFormat="false" ht="15" hidden="false" customHeight="false" outlineLevel="0" collapsed="false">
      <c r="A212" s="10"/>
      <c r="B212" s="11"/>
      <c r="C212" s="10"/>
      <c r="D212" s="10"/>
      <c r="E212" s="10"/>
      <c r="F212" s="10"/>
      <c r="G212" s="10"/>
      <c r="H212" s="10"/>
      <c r="I212" s="11"/>
      <c r="J212" s="12"/>
      <c r="K212" s="10"/>
      <c r="L212" s="10"/>
      <c r="M212" s="10"/>
      <c r="N212" s="13" t="str">
        <f aca="true">IF(B212="","",IF(I212&lt;&gt;"",I212-B212,TODAY()-B212))</f>
        <v/>
      </c>
      <c r="O212" s="14" t="str">
        <f aca="false">IF(A212="","",TRIM(IF(AND(I212="",N(N212)&gt;3),"Abierta hace más de 3 días · ","")&amp;IF(AND(H212&lt;&gt;"Pendiente",G212=""),"Sin técnico · ","")&amp;IF(AND(H212="Terminada",M212&lt;&gt;"Sí"),"Falta firma","")))</f>
        <v/>
      </c>
    </row>
    <row r="213" customFormat="false" ht="15" hidden="false" customHeight="false" outlineLevel="0" collapsed="false">
      <c r="A213" s="10"/>
      <c r="B213" s="11"/>
      <c r="C213" s="10"/>
      <c r="D213" s="10"/>
      <c r="E213" s="10"/>
      <c r="F213" s="10"/>
      <c r="G213" s="10"/>
      <c r="H213" s="10"/>
      <c r="I213" s="11"/>
      <c r="J213" s="12"/>
      <c r="K213" s="10"/>
      <c r="L213" s="10"/>
      <c r="M213" s="10"/>
      <c r="N213" s="13" t="str">
        <f aca="true">IF(B213="","",IF(I213&lt;&gt;"",I213-B213,TODAY()-B213))</f>
        <v/>
      </c>
      <c r="O213" s="14" t="str">
        <f aca="false">IF(A213="","",TRIM(IF(AND(I213="",N(N213)&gt;3),"Abierta hace más de 3 días · ","")&amp;IF(AND(H213&lt;&gt;"Pendiente",G213=""),"Sin técnico · ","")&amp;IF(AND(H213="Terminada",M213&lt;&gt;"Sí"),"Falta firma","")))</f>
        <v/>
      </c>
    </row>
    <row r="214" customFormat="false" ht="15" hidden="false" customHeight="false" outlineLevel="0" collapsed="false">
      <c r="A214" s="10"/>
      <c r="B214" s="11"/>
      <c r="C214" s="10"/>
      <c r="D214" s="10"/>
      <c r="E214" s="10"/>
      <c r="F214" s="10"/>
      <c r="G214" s="10"/>
      <c r="H214" s="10"/>
      <c r="I214" s="11"/>
      <c r="J214" s="12"/>
      <c r="K214" s="10"/>
      <c r="L214" s="10"/>
      <c r="M214" s="10"/>
      <c r="N214" s="13" t="str">
        <f aca="true">IF(B214="","",IF(I214&lt;&gt;"",I214-B214,TODAY()-B214))</f>
        <v/>
      </c>
      <c r="O214" s="14" t="str">
        <f aca="false">IF(A214="","",TRIM(IF(AND(I214="",N(N214)&gt;3),"Abierta hace más de 3 días · ","")&amp;IF(AND(H214&lt;&gt;"Pendiente",G214=""),"Sin técnico · ","")&amp;IF(AND(H214="Terminada",M214&lt;&gt;"Sí"),"Falta firma","")))</f>
        <v/>
      </c>
    </row>
    <row r="215" customFormat="false" ht="15" hidden="false" customHeight="false" outlineLevel="0" collapsed="false">
      <c r="A215" s="10"/>
      <c r="B215" s="11"/>
      <c r="C215" s="10"/>
      <c r="D215" s="10"/>
      <c r="E215" s="10"/>
      <c r="F215" s="10"/>
      <c r="G215" s="10"/>
      <c r="H215" s="10"/>
      <c r="I215" s="11"/>
      <c r="J215" s="12"/>
      <c r="K215" s="10"/>
      <c r="L215" s="10"/>
      <c r="M215" s="10"/>
      <c r="N215" s="13" t="str">
        <f aca="true">IF(B215="","",IF(I215&lt;&gt;"",I215-B215,TODAY()-B215))</f>
        <v/>
      </c>
      <c r="O215" s="14" t="str">
        <f aca="false">IF(A215="","",TRIM(IF(AND(I215="",N(N215)&gt;3),"Abierta hace más de 3 días · ","")&amp;IF(AND(H215&lt;&gt;"Pendiente",G215=""),"Sin técnico · ","")&amp;IF(AND(H215="Terminada",M215&lt;&gt;"Sí"),"Falta firma","")))</f>
        <v/>
      </c>
    </row>
    <row r="216" customFormat="false" ht="15" hidden="false" customHeight="false" outlineLevel="0" collapsed="false">
      <c r="A216" s="10"/>
      <c r="B216" s="11"/>
      <c r="C216" s="10"/>
      <c r="D216" s="10"/>
      <c r="E216" s="10"/>
      <c r="F216" s="10"/>
      <c r="G216" s="10"/>
      <c r="H216" s="10"/>
      <c r="I216" s="11"/>
      <c r="J216" s="12"/>
      <c r="K216" s="10"/>
      <c r="L216" s="10"/>
      <c r="M216" s="10"/>
      <c r="N216" s="13" t="str">
        <f aca="true">IF(B216="","",IF(I216&lt;&gt;"",I216-B216,TODAY()-B216))</f>
        <v/>
      </c>
      <c r="O216" s="14" t="str">
        <f aca="false">IF(A216="","",TRIM(IF(AND(I216="",N(N216)&gt;3),"Abierta hace más de 3 días · ","")&amp;IF(AND(H216&lt;&gt;"Pendiente",G216=""),"Sin técnico · ","")&amp;IF(AND(H216="Terminada",M216&lt;&gt;"Sí"),"Falta firma","")))</f>
        <v/>
      </c>
    </row>
    <row r="217" customFormat="false" ht="15" hidden="false" customHeight="false" outlineLevel="0" collapsed="false">
      <c r="A217" s="10"/>
      <c r="B217" s="11"/>
      <c r="C217" s="10"/>
      <c r="D217" s="10"/>
      <c r="E217" s="10"/>
      <c r="F217" s="10"/>
      <c r="G217" s="10"/>
      <c r="H217" s="10"/>
      <c r="I217" s="11"/>
      <c r="J217" s="12"/>
      <c r="K217" s="10"/>
      <c r="L217" s="10"/>
      <c r="M217" s="10"/>
      <c r="N217" s="13" t="str">
        <f aca="true">IF(B217="","",IF(I217&lt;&gt;"",I217-B217,TODAY()-B217))</f>
        <v/>
      </c>
      <c r="O217" s="14" t="str">
        <f aca="false">IF(A217="","",TRIM(IF(AND(I217="",N(N217)&gt;3),"Abierta hace más de 3 días · ","")&amp;IF(AND(H217&lt;&gt;"Pendiente",G217=""),"Sin técnico · ","")&amp;IF(AND(H217="Terminada",M217&lt;&gt;"Sí"),"Falta firma","")))</f>
        <v/>
      </c>
    </row>
    <row r="218" customFormat="false" ht="15" hidden="false" customHeight="false" outlineLevel="0" collapsed="false">
      <c r="A218" s="10"/>
      <c r="B218" s="11"/>
      <c r="C218" s="10"/>
      <c r="D218" s="10"/>
      <c r="E218" s="10"/>
      <c r="F218" s="10"/>
      <c r="G218" s="10"/>
      <c r="H218" s="10"/>
      <c r="I218" s="11"/>
      <c r="J218" s="12"/>
      <c r="K218" s="10"/>
      <c r="L218" s="10"/>
      <c r="M218" s="10"/>
      <c r="N218" s="13" t="str">
        <f aca="true">IF(B218="","",IF(I218&lt;&gt;"",I218-B218,TODAY()-B218))</f>
        <v/>
      </c>
      <c r="O218" s="14" t="str">
        <f aca="false">IF(A218="","",TRIM(IF(AND(I218="",N(N218)&gt;3),"Abierta hace más de 3 días · ","")&amp;IF(AND(H218&lt;&gt;"Pendiente",G218=""),"Sin técnico · ","")&amp;IF(AND(H218="Terminada",M218&lt;&gt;"Sí"),"Falta firma","")))</f>
        <v/>
      </c>
    </row>
    <row r="219" customFormat="false" ht="15" hidden="false" customHeight="false" outlineLevel="0" collapsed="false">
      <c r="A219" s="10"/>
      <c r="B219" s="11"/>
      <c r="C219" s="10"/>
      <c r="D219" s="10"/>
      <c r="E219" s="10"/>
      <c r="F219" s="10"/>
      <c r="G219" s="10"/>
      <c r="H219" s="10"/>
      <c r="I219" s="11"/>
      <c r="J219" s="12"/>
      <c r="K219" s="10"/>
      <c r="L219" s="10"/>
      <c r="M219" s="10"/>
      <c r="N219" s="13" t="str">
        <f aca="true">IF(B219="","",IF(I219&lt;&gt;"",I219-B219,TODAY()-B219))</f>
        <v/>
      </c>
      <c r="O219" s="14" t="str">
        <f aca="false">IF(A219="","",TRIM(IF(AND(I219="",N(N219)&gt;3),"Abierta hace más de 3 días · ","")&amp;IF(AND(H219&lt;&gt;"Pendiente",G219=""),"Sin técnico · ","")&amp;IF(AND(H219="Terminada",M219&lt;&gt;"Sí"),"Falta firma","")))</f>
        <v/>
      </c>
    </row>
    <row r="220" customFormat="false" ht="15" hidden="false" customHeight="false" outlineLevel="0" collapsed="false">
      <c r="A220" s="10"/>
      <c r="B220" s="11"/>
      <c r="C220" s="10"/>
      <c r="D220" s="10"/>
      <c r="E220" s="10"/>
      <c r="F220" s="10"/>
      <c r="G220" s="10"/>
      <c r="H220" s="10"/>
      <c r="I220" s="11"/>
      <c r="J220" s="12"/>
      <c r="K220" s="10"/>
      <c r="L220" s="10"/>
      <c r="M220" s="10"/>
      <c r="N220" s="13" t="str">
        <f aca="true">IF(B220="","",IF(I220&lt;&gt;"",I220-B220,TODAY()-B220))</f>
        <v/>
      </c>
      <c r="O220" s="14" t="str">
        <f aca="false">IF(A220="","",TRIM(IF(AND(I220="",N(N220)&gt;3),"Abierta hace más de 3 días · ","")&amp;IF(AND(H220&lt;&gt;"Pendiente",G220=""),"Sin técnico · ","")&amp;IF(AND(H220="Terminada",M220&lt;&gt;"Sí"),"Falta firma","")))</f>
        <v/>
      </c>
    </row>
    <row r="221" customFormat="false" ht="15" hidden="false" customHeight="false" outlineLevel="0" collapsed="false">
      <c r="A221" s="10"/>
      <c r="B221" s="11"/>
      <c r="C221" s="10"/>
      <c r="D221" s="10"/>
      <c r="E221" s="10"/>
      <c r="F221" s="10"/>
      <c r="G221" s="10"/>
      <c r="H221" s="10"/>
      <c r="I221" s="11"/>
      <c r="J221" s="12"/>
      <c r="K221" s="10"/>
      <c r="L221" s="10"/>
      <c r="M221" s="10"/>
      <c r="N221" s="13" t="str">
        <f aca="true">IF(B221="","",IF(I221&lt;&gt;"",I221-B221,TODAY()-B221))</f>
        <v/>
      </c>
      <c r="O221" s="14" t="str">
        <f aca="false">IF(A221="","",TRIM(IF(AND(I221="",N(N221)&gt;3),"Abierta hace más de 3 días · ","")&amp;IF(AND(H221&lt;&gt;"Pendiente",G221=""),"Sin técnico · ","")&amp;IF(AND(H221="Terminada",M221&lt;&gt;"Sí"),"Falta firma","")))</f>
        <v/>
      </c>
    </row>
    <row r="222" customFormat="false" ht="15" hidden="false" customHeight="false" outlineLevel="0" collapsed="false">
      <c r="A222" s="10"/>
      <c r="B222" s="11"/>
      <c r="C222" s="10"/>
      <c r="D222" s="10"/>
      <c r="E222" s="10"/>
      <c r="F222" s="10"/>
      <c r="G222" s="10"/>
      <c r="H222" s="10"/>
      <c r="I222" s="11"/>
      <c r="J222" s="12"/>
      <c r="K222" s="10"/>
      <c r="L222" s="10"/>
      <c r="M222" s="10"/>
      <c r="N222" s="13" t="str">
        <f aca="true">IF(B222="","",IF(I222&lt;&gt;"",I222-B222,TODAY()-B222))</f>
        <v/>
      </c>
      <c r="O222" s="14" t="str">
        <f aca="false">IF(A222="","",TRIM(IF(AND(I222="",N(N222)&gt;3),"Abierta hace más de 3 días · ","")&amp;IF(AND(H222&lt;&gt;"Pendiente",G222=""),"Sin técnico · ","")&amp;IF(AND(H222="Terminada",M222&lt;&gt;"Sí"),"Falta firma","")))</f>
        <v/>
      </c>
    </row>
    <row r="223" customFormat="false" ht="15" hidden="false" customHeight="false" outlineLevel="0" collapsed="false">
      <c r="A223" s="10"/>
      <c r="B223" s="11"/>
      <c r="C223" s="10"/>
      <c r="D223" s="10"/>
      <c r="E223" s="10"/>
      <c r="F223" s="10"/>
      <c r="G223" s="10"/>
      <c r="H223" s="10"/>
      <c r="I223" s="11"/>
      <c r="J223" s="12"/>
      <c r="K223" s="10"/>
      <c r="L223" s="10"/>
      <c r="M223" s="10"/>
      <c r="N223" s="13" t="str">
        <f aca="true">IF(B223="","",IF(I223&lt;&gt;"",I223-B223,TODAY()-B223))</f>
        <v/>
      </c>
      <c r="O223" s="14" t="str">
        <f aca="false">IF(A223="","",TRIM(IF(AND(I223="",N(N223)&gt;3),"Abierta hace más de 3 días · ","")&amp;IF(AND(H223&lt;&gt;"Pendiente",G223=""),"Sin técnico · ","")&amp;IF(AND(H223="Terminada",M223&lt;&gt;"Sí"),"Falta firma","")))</f>
        <v/>
      </c>
    </row>
    <row r="224" customFormat="false" ht="15" hidden="false" customHeight="false" outlineLevel="0" collapsed="false">
      <c r="A224" s="10"/>
      <c r="B224" s="11"/>
      <c r="C224" s="10"/>
      <c r="D224" s="10"/>
      <c r="E224" s="10"/>
      <c r="F224" s="10"/>
      <c r="G224" s="10"/>
      <c r="H224" s="10"/>
      <c r="I224" s="11"/>
      <c r="J224" s="12"/>
      <c r="K224" s="10"/>
      <c r="L224" s="10"/>
      <c r="M224" s="10"/>
      <c r="N224" s="13" t="str">
        <f aca="true">IF(B224="","",IF(I224&lt;&gt;"",I224-B224,TODAY()-B224))</f>
        <v/>
      </c>
      <c r="O224" s="14" t="str">
        <f aca="false">IF(A224="","",TRIM(IF(AND(I224="",N(N224)&gt;3),"Abierta hace más de 3 días · ","")&amp;IF(AND(H224&lt;&gt;"Pendiente",G224=""),"Sin técnico · ","")&amp;IF(AND(H224="Terminada",M224&lt;&gt;"Sí"),"Falta firma","")))</f>
        <v/>
      </c>
    </row>
    <row r="225" customFormat="false" ht="15" hidden="false" customHeight="false" outlineLevel="0" collapsed="false">
      <c r="A225" s="10"/>
      <c r="B225" s="11"/>
      <c r="C225" s="10"/>
      <c r="D225" s="10"/>
      <c r="E225" s="10"/>
      <c r="F225" s="10"/>
      <c r="G225" s="10"/>
      <c r="H225" s="10"/>
      <c r="I225" s="11"/>
      <c r="J225" s="12"/>
      <c r="K225" s="10"/>
      <c r="L225" s="10"/>
      <c r="M225" s="10"/>
      <c r="N225" s="13" t="str">
        <f aca="true">IF(B225="","",IF(I225&lt;&gt;"",I225-B225,TODAY()-B225))</f>
        <v/>
      </c>
      <c r="O225" s="14" t="str">
        <f aca="false">IF(A225="","",TRIM(IF(AND(I225="",N(N225)&gt;3),"Abierta hace más de 3 días · ","")&amp;IF(AND(H225&lt;&gt;"Pendiente",G225=""),"Sin técnico · ","")&amp;IF(AND(H225="Terminada",M225&lt;&gt;"Sí"),"Falta firma","")))</f>
        <v/>
      </c>
    </row>
    <row r="226" customFormat="false" ht="15" hidden="false" customHeight="false" outlineLevel="0" collapsed="false">
      <c r="A226" s="10"/>
      <c r="B226" s="11"/>
      <c r="C226" s="10"/>
      <c r="D226" s="10"/>
      <c r="E226" s="10"/>
      <c r="F226" s="10"/>
      <c r="G226" s="10"/>
      <c r="H226" s="10"/>
      <c r="I226" s="11"/>
      <c r="J226" s="12"/>
      <c r="K226" s="10"/>
      <c r="L226" s="10"/>
      <c r="M226" s="10"/>
      <c r="N226" s="13" t="str">
        <f aca="true">IF(B226="","",IF(I226&lt;&gt;"",I226-B226,TODAY()-B226))</f>
        <v/>
      </c>
      <c r="O226" s="14" t="str">
        <f aca="false">IF(A226="","",TRIM(IF(AND(I226="",N(N226)&gt;3),"Abierta hace más de 3 días · ","")&amp;IF(AND(H226&lt;&gt;"Pendiente",G226=""),"Sin técnico · ","")&amp;IF(AND(H226="Terminada",M226&lt;&gt;"Sí"),"Falta firma","")))</f>
        <v/>
      </c>
    </row>
    <row r="227" customFormat="false" ht="15" hidden="false" customHeight="false" outlineLevel="0" collapsed="false">
      <c r="A227" s="10"/>
      <c r="B227" s="11"/>
      <c r="C227" s="10"/>
      <c r="D227" s="10"/>
      <c r="E227" s="10"/>
      <c r="F227" s="10"/>
      <c r="G227" s="10"/>
      <c r="H227" s="10"/>
      <c r="I227" s="11"/>
      <c r="J227" s="12"/>
      <c r="K227" s="10"/>
      <c r="L227" s="10"/>
      <c r="M227" s="10"/>
      <c r="N227" s="13" t="str">
        <f aca="true">IF(B227="","",IF(I227&lt;&gt;"",I227-B227,TODAY()-B227))</f>
        <v/>
      </c>
      <c r="O227" s="14" t="str">
        <f aca="false">IF(A227="","",TRIM(IF(AND(I227="",N(N227)&gt;3),"Abierta hace más de 3 días · ","")&amp;IF(AND(H227&lt;&gt;"Pendiente",G227=""),"Sin técnico · ","")&amp;IF(AND(H227="Terminada",M227&lt;&gt;"Sí"),"Falta firma","")))</f>
        <v/>
      </c>
    </row>
    <row r="228" customFormat="false" ht="15" hidden="false" customHeight="false" outlineLevel="0" collapsed="false">
      <c r="A228" s="10"/>
      <c r="B228" s="11"/>
      <c r="C228" s="10"/>
      <c r="D228" s="10"/>
      <c r="E228" s="10"/>
      <c r="F228" s="10"/>
      <c r="G228" s="10"/>
      <c r="H228" s="10"/>
      <c r="I228" s="11"/>
      <c r="J228" s="12"/>
      <c r="K228" s="10"/>
      <c r="L228" s="10"/>
      <c r="M228" s="10"/>
      <c r="N228" s="13" t="str">
        <f aca="true">IF(B228="","",IF(I228&lt;&gt;"",I228-B228,TODAY()-B228))</f>
        <v/>
      </c>
      <c r="O228" s="14" t="str">
        <f aca="false">IF(A228="","",TRIM(IF(AND(I228="",N(N228)&gt;3),"Abierta hace más de 3 días · ","")&amp;IF(AND(H228&lt;&gt;"Pendiente",G228=""),"Sin técnico · ","")&amp;IF(AND(H228="Terminada",M228&lt;&gt;"Sí"),"Falta firma","")))</f>
        <v/>
      </c>
    </row>
    <row r="229" customFormat="false" ht="15" hidden="false" customHeight="false" outlineLevel="0" collapsed="false">
      <c r="A229" s="10"/>
      <c r="B229" s="11"/>
      <c r="C229" s="10"/>
      <c r="D229" s="10"/>
      <c r="E229" s="10"/>
      <c r="F229" s="10"/>
      <c r="G229" s="10"/>
      <c r="H229" s="10"/>
      <c r="I229" s="11"/>
      <c r="J229" s="12"/>
      <c r="K229" s="10"/>
      <c r="L229" s="10"/>
      <c r="M229" s="10"/>
      <c r="N229" s="13" t="str">
        <f aca="true">IF(B229="","",IF(I229&lt;&gt;"",I229-B229,TODAY()-B229))</f>
        <v/>
      </c>
      <c r="O229" s="14" t="str">
        <f aca="false">IF(A229="","",TRIM(IF(AND(I229="",N(N229)&gt;3),"Abierta hace más de 3 días · ","")&amp;IF(AND(H229&lt;&gt;"Pendiente",G229=""),"Sin técnico · ","")&amp;IF(AND(H229="Terminada",M229&lt;&gt;"Sí"),"Falta firma","")))</f>
        <v/>
      </c>
    </row>
    <row r="230" customFormat="false" ht="15" hidden="false" customHeight="false" outlineLevel="0" collapsed="false">
      <c r="A230" s="10"/>
      <c r="B230" s="11"/>
      <c r="C230" s="10"/>
      <c r="D230" s="10"/>
      <c r="E230" s="10"/>
      <c r="F230" s="10"/>
      <c r="G230" s="10"/>
      <c r="H230" s="10"/>
      <c r="I230" s="11"/>
      <c r="J230" s="12"/>
      <c r="K230" s="10"/>
      <c r="L230" s="10"/>
      <c r="M230" s="10"/>
      <c r="N230" s="13" t="str">
        <f aca="true">IF(B230="","",IF(I230&lt;&gt;"",I230-B230,TODAY()-B230))</f>
        <v/>
      </c>
      <c r="O230" s="14" t="str">
        <f aca="false">IF(A230="","",TRIM(IF(AND(I230="",N(N230)&gt;3),"Abierta hace más de 3 días · ","")&amp;IF(AND(H230&lt;&gt;"Pendiente",G230=""),"Sin técnico · ","")&amp;IF(AND(H230="Terminada",M230&lt;&gt;"Sí"),"Falta firma","")))</f>
        <v/>
      </c>
    </row>
    <row r="231" customFormat="false" ht="15" hidden="false" customHeight="false" outlineLevel="0" collapsed="false">
      <c r="A231" s="10"/>
      <c r="B231" s="11"/>
      <c r="C231" s="10"/>
      <c r="D231" s="10"/>
      <c r="E231" s="10"/>
      <c r="F231" s="10"/>
      <c r="G231" s="10"/>
      <c r="H231" s="10"/>
      <c r="I231" s="11"/>
      <c r="J231" s="12"/>
      <c r="K231" s="10"/>
      <c r="L231" s="10"/>
      <c r="M231" s="10"/>
      <c r="N231" s="13" t="str">
        <f aca="true">IF(B231="","",IF(I231&lt;&gt;"",I231-B231,TODAY()-B231))</f>
        <v/>
      </c>
      <c r="O231" s="14" t="str">
        <f aca="false">IF(A231="","",TRIM(IF(AND(I231="",N(N231)&gt;3),"Abierta hace más de 3 días · ","")&amp;IF(AND(H231&lt;&gt;"Pendiente",G231=""),"Sin técnico · ","")&amp;IF(AND(H231="Terminada",M231&lt;&gt;"Sí"),"Falta firma","")))</f>
        <v/>
      </c>
    </row>
    <row r="232" customFormat="false" ht="15" hidden="false" customHeight="false" outlineLevel="0" collapsed="false">
      <c r="A232" s="10"/>
      <c r="B232" s="11"/>
      <c r="C232" s="10"/>
      <c r="D232" s="10"/>
      <c r="E232" s="10"/>
      <c r="F232" s="10"/>
      <c r="G232" s="10"/>
      <c r="H232" s="10"/>
      <c r="I232" s="11"/>
      <c r="J232" s="12"/>
      <c r="K232" s="10"/>
      <c r="L232" s="10"/>
      <c r="M232" s="10"/>
      <c r="N232" s="13" t="str">
        <f aca="true">IF(B232="","",IF(I232&lt;&gt;"",I232-B232,TODAY()-B232))</f>
        <v/>
      </c>
      <c r="O232" s="14" t="str">
        <f aca="false">IF(A232="","",TRIM(IF(AND(I232="",N(N232)&gt;3),"Abierta hace más de 3 días · ","")&amp;IF(AND(H232&lt;&gt;"Pendiente",G232=""),"Sin técnico · ","")&amp;IF(AND(H232="Terminada",M232&lt;&gt;"Sí"),"Falta firma","")))</f>
        <v/>
      </c>
    </row>
    <row r="233" customFormat="false" ht="15" hidden="false" customHeight="false" outlineLevel="0" collapsed="false">
      <c r="A233" s="10"/>
      <c r="B233" s="11"/>
      <c r="C233" s="10"/>
      <c r="D233" s="10"/>
      <c r="E233" s="10"/>
      <c r="F233" s="10"/>
      <c r="G233" s="10"/>
      <c r="H233" s="10"/>
      <c r="I233" s="11"/>
      <c r="J233" s="12"/>
      <c r="K233" s="10"/>
      <c r="L233" s="10"/>
      <c r="M233" s="10"/>
      <c r="N233" s="13" t="str">
        <f aca="true">IF(B233="","",IF(I233&lt;&gt;"",I233-B233,TODAY()-B233))</f>
        <v/>
      </c>
      <c r="O233" s="14" t="str">
        <f aca="false">IF(A233="","",TRIM(IF(AND(I233="",N(N233)&gt;3),"Abierta hace más de 3 días · ","")&amp;IF(AND(H233&lt;&gt;"Pendiente",G233=""),"Sin técnico · ","")&amp;IF(AND(H233="Terminada",M233&lt;&gt;"Sí"),"Falta firma","")))</f>
        <v/>
      </c>
    </row>
    <row r="234" customFormat="false" ht="15" hidden="false" customHeight="false" outlineLevel="0" collapsed="false">
      <c r="A234" s="10"/>
      <c r="B234" s="11"/>
      <c r="C234" s="10"/>
      <c r="D234" s="10"/>
      <c r="E234" s="10"/>
      <c r="F234" s="10"/>
      <c r="G234" s="10"/>
      <c r="H234" s="10"/>
      <c r="I234" s="11"/>
      <c r="J234" s="12"/>
      <c r="K234" s="10"/>
      <c r="L234" s="10"/>
      <c r="M234" s="10"/>
      <c r="N234" s="13" t="str">
        <f aca="true">IF(B234="","",IF(I234&lt;&gt;"",I234-B234,TODAY()-B234))</f>
        <v/>
      </c>
      <c r="O234" s="14" t="str">
        <f aca="false">IF(A234="","",TRIM(IF(AND(I234="",N(N234)&gt;3),"Abierta hace más de 3 días · ","")&amp;IF(AND(H234&lt;&gt;"Pendiente",G234=""),"Sin técnico · ","")&amp;IF(AND(H234="Terminada",M234&lt;&gt;"Sí"),"Falta firma","")))</f>
        <v/>
      </c>
    </row>
    <row r="235" customFormat="false" ht="15" hidden="false" customHeight="false" outlineLevel="0" collapsed="false">
      <c r="A235" s="10"/>
      <c r="B235" s="11"/>
      <c r="C235" s="10"/>
      <c r="D235" s="10"/>
      <c r="E235" s="10"/>
      <c r="F235" s="10"/>
      <c r="G235" s="10"/>
      <c r="H235" s="10"/>
      <c r="I235" s="11"/>
      <c r="J235" s="12"/>
      <c r="K235" s="10"/>
      <c r="L235" s="10"/>
      <c r="M235" s="10"/>
      <c r="N235" s="13" t="str">
        <f aca="true">IF(B235="","",IF(I235&lt;&gt;"",I235-B235,TODAY()-B235))</f>
        <v/>
      </c>
      <c r="O235" s="14" t="str">
        <f aca="false">IF(A235="","",TRIM(IF(AND(I235="",N(N235)&gt;3),"Abierta hace más de 3 días · ","")&amp;IF(AND(H235&lt;&gt;"Pendiente",G235=""),"Sin técnico · ","")&amp;IF(AND(H235="Terminada",M235&lt;&gt;"Sí"),"Falta firma","")))</f>
        <v/>
      </c>
    </row>
    <row r="236" customFormat="false" ht="15" hidden="false" customHeight="false" outlineLevel="0" collapsed="false">
      <c r="A236" s="10"/>
      <c r="B236" s="11"/>
      <c r="C236" s="10"/>
      <c r="D236" s="10"/>
      <c r="E236" s="10"/>
      <c r="F236" s="10"/>
      <c r="G236" s="10"/>
      <c r="H236" s="10"/>
      <c r="I236" s="11"/>
      <c r="J236" s="12"/>
      <c r="K236" s="10"/>
      <c r="L236" s="10"/>
      <c r="M236" s="10"/>
      <c r="N236" s="13" t="str">
        <f aca="true">IF(B236="","",IF(I236&lt;&gt;"",I236-B236,TODAY()-B236))</f>
        <v/>
      </c>
      <c r="O236" s="14" t="str">
        <f aca="false">IF(A236="","",TRIM(IF(AND(I236="",N(N236)&gt;3),"Abierta hace más de 3 días · ","")&amp;IF(AND(H236&lt;&gt;"Pendiente",G236=""),"Sin técnico · ","")&amp;IF(AND(H236="Terminada",M236&lt;&gt;"Sí"),"Falta firma","")))</f>
        <v/>
      </c>
    </row>
    <row r="237" customFormat="false" ht="15" hidden="false" customHeight="false" outlineLevel="0" collapsed="false">
      <c r="A237" s="10"/>
      <c r="B237" s="11"/>
      <c r="C237" s="10"/>
      <c r="D237" s="10"/>
      <c r="E237" s="10"/>
      <c r="F237" s="10"/>
      <c r="G237" s="10"/>
      <c r="H237" s="10"/>
      <c r="I237" s="11"/>
      <c r="J237" s="12"/>
      <c r="K237" s="10"/>
      <c r="L237" s="10"/>
      <c r="M237" s="10"/>
      <c r="N237" s="13" t="str">
        <f aca="true">IF(B237="","",IF(I237&lt;&gt;"",I237-B237,TODAY()-B237))</f>
        <v/>
      </c>
      <c r="O237" s="14" t="str">
        <f aca="false">IF(A237="","",TRIM(IF(AND(I237="",N(N237)&gt;3),"Abierta hace más de 3 días · ","")&amp;IF(AND(H237&lt;&gt;"Pendiente",G237=""),"Sin técnico · ","")&amp;IF(AND(H237="Terminada",M237&lt;&gt;"Sí"),"Falta firma","")))</f>
        <v/>
      </c>
    </row>
    <row r="238" customFormat="false" ht="15" hidden="false" customHeight="false" outlineLevel="0" collapsed="false">
      <c r="A238" s="10"/>
      <c r="B238" s="11"/>
      <c r="C238" s="10"/>
      <c r="D238" s="10"/>
      <c r="E238" s="10"/>
      <c r="F238" s="10"/>
      <c r="G238" s="10"/>
      <c r="H238" s="10"/>
      <c r="I238" s="11"/>
      <c r="J238" s="12"/>
      <c r="K238" s="10"/>
      <c r="L238" s="10"/>
      <c r="M238" s="10"/>
      <c r="N238" s="13" t="str">
        <f aca="true">IF(B238="","",IF(I238&lt;&gt;"",I238-B238,TODAY()-B238))</f>
        <v/>
      </c>
      <c r="O238" s="14" t="str">
        <f aca="false">IF(A238="","",TRIM(IF(AND(I238="",N(N238)&gt;3),"Abierta hace más de 3 días · ","")&amp;IF(AND(H238&lt;&gt;"Pendiente",G238=""),"Sin técnico · ","")&amp;IF(AND(H238="Terminada",M238&lt;&gt;"Sí"),"Falta firma","")))</f>
        <v/>
      </c>
    </row>
    <row r="239" customFormat="false" ht="15" hidden="false" customHeight="false" outlineLevel="0" collapsed="false">
      <c r="A239" s="10"/>
      <c r="B239" s="11"/>
      <c r="C239" s="10"/>
      <c r="D239" s="10"/>
      <c r="E239" s="10"/>
      <c r="F239" s="10"/>
      <c r="G239" s="10"/>
      <c r="H239" s="10"/>
      <c r="I239" s="11"/>
      <c r="J239" s="12"/>
      <c r="K239" s="10"/>
      <c r="L239" s="10"/>
      <c r="M239" s="10"/>
      <c r="N239" s="13" t="str">
        <f aca="true">IF(B239="","",IF(I239&lt;&gt;"",I239-B239,TODAY()-B239))</f>
        <v/>
      </c>
      <c r="O239" s="14" t="str">
        <f aca="false">IF(A239="","",TRIM(IF(AND(I239="",N(N239)&gt;3),"Abierta hace más de 3 días · ","")&amp;IF(AND(H239&lt;&gt;"Pendiente",G239=""),"Sin técnico · ","")&amp;IF(AND(H239="Terminada",M239&lt;&gt;"Sí"),"Falta firma","")))</f>
        <v/>
      </c>
    </row>
    <row r="240" customFormat="false" ht="15" hidden="false" customHeight="false" outlineLevel="0" collapsed="false">
      <c r="A240" s="10"/>
      <c r="B240" s="11"/>
      <c r="C240" s="10"/>
      <c r="D240" s="10"/>
      <c r="E240" s="10"/>
      <c r="F240" s="10"/>
      <c r="G240" s="10"/>
      <c r="H240" s="10"/>
      <c r="I240" s="11"/>
      <c r="J240" s="12"/>
      <c r="K240" s="10"/>
      <c r="L240" s="10"/>
      <c r="M240" s="10"/>
      <c r="N240" s="13" t="str">
        <f aca="true">IF(B240="","",IF(I240&lt;&gt;"",I240-B240,TODAY()-B240))</f>
        <v/>
      </c>
      <c r="O240" s="14" t="str">
        <f aca="false">IF(A240="","",TRIM(IF(AND(I240="",N(N240)&gt;3),"Abierta hace más de 3 días · ","")&amp;IF(AND(H240&lt;&gt;"Pendiente",G240=""),"Sin técnico · ","")&amp;IF(AND(H240="Terminada",M240&lt;&gt;"Sí"),"Falta firma","")))</f>
        <v/>
      </c>
    </row>
    <row r="241" customFormat="false" ht="15" hidden="false" customHeight="false" outlineLevel="0" collapsed="false">
      <c r="A241" s="10"/>
      <c r="B241" s="11"/>
      <c r="C241" s="10"/>
      <c r="D241" s="10"/>
      <c r="E241" s="10"/>
      <c r="F241" s="10"/>
      <c r="G241" s="10"/>
      <c r="H241" s="10"/>
      <c r="I241" s="11"/>
      <c r="J241" s="12"/>
      <c r="K241" s="10"/>
      <c r="L241" s="10"/>
      <c r="M241" s="10"/>
      <c r="N241" s="13" t="str">
        <f aca="true">IF(B241="","",IF(I241&lt;&gt;"",I241-B241,TODAY()-B241))</f>
        <v/>
      </c>
      <c r="O241" s="14" t="str">
        <f aca="false">IF(A241="","",TRIM(IF(AND(I241="",N(N241)&gt;3),"Abierta hace más de 3 días · ","")&amp;IF(AND(H241&lt;&gt;"Pendiente",G241=""),"Sin técnico · ","")&amp;IF(AND(H241="Terminada",M241&lt;&gt;"Sí"),"Falta firma","")))</f>
        <v/>
      </c>
    </row>
    <row r="242" customFormat="false" ht="15" hidden="false" customHeight="false" outlineLevel="0" collapsed="false">
      <c r="A242" s="10"/>
      <c r="B242" s="11"/>
      <c r="C242" s="10"/>
      <c r="D242" s="10"/>
      <c r="E242" s="10"/>
      <c r="F242" s="10"/>
      <c r="G242" s="10"/>
      <c r="H242" s="10"/>
      <c r="I242" s="11"/>
      <c r="J242" s="12"/>
      <c r="K242" s="10"/>
      <c r="L242" s="10"/>
      <c r="M242" s="10"/>
      <c r="N242" s="13" t="str">
        <f aca="true">IF(B242="","",IF(I242&lt;&gt;"",I242-B242,TODAY()-B242))</f>
        <v/>
      </c>
      <c r="O242" s="14" t="str">
        <f aca="false">IF(A242="","",TRIM(IF(AND(I242="",N(N242)&gt;3),"Abierta hace más de 3 días · ","")&amp;IF(AND(H242&lt;&gt;"Pendiente",G242=""),"Sin técnico · ","")&amp;IF(AND(H242="Terminada",M242&lt;&gt;"Sí"),"Falta firma","")))</f>
        <v/>
      </c>
    </row>
    <row r="243" customFormat="false" ht="15" hidden="false" customHeight="false" outlineLevel="0" collapsed="false">
      <c r="A243" s="10"/>
      <c r="B243" s="11"/>
      <c r="C243" s="10"/>
      <c r="D243" s="10"/>
      <c r="E243" s="10"/>
      <c r="F243" s="10"/>
      <c r="G243" s="10"/>
      <c r="H243" s="10"/>
      <c r="I243" s="11"/>
      <c r="J243" s="12"/>
      <c r="K243" s="10"/>
      <c r="L243" s="10"/>
      <c r="M243" s="10"/>
      <c r="N243" s="13" t="str">
        <f aca="true">IF(B243="","",IF(I243&lt;&gt;"",I243-B243,TODAY()-B243))</f>
        <v/>
      </c>
      <c r="O243" s="14" t="str">
        <f aca="false">IF(A243="","",TRIM(IF(AND(I243="",N(N243)&gt;3),"Abierta hace más de 3 días · ","")&amp;IF(AND(H243&lt;&gt;"Pendiente",G243=""),"Sin técnico · ","")&amp;IF(AND(H243="Terminada",M243&lt;&gt;"Sí"),"Falta firma","")))</f>
        <v/>
      </c>
    </row>
    <row r="244" customFormat="false" ht="15" hidden="false" customHeight="false" outlineLevel="0" collapsed="false">
      <c r="A244" s="10"/>
      <c r="B244" s="11"/>
      <c r="C244" s="10"/>
      <c r="D244" s="10"/>
      <c r="E244" s="10"/>
      <c r="F244" s="10"/>
      <c r="G244" s="10"/>
      <c r="H244" s="10"/>
      <c r="I244" s="11"/>
      <c r="J244" s="12"/>
      <c r="K244" s="10"/>
      <c r="L244" s="10"/>
      <c r="M244" s="10"/>
      <c r="N244" s="13" t="str">
        <f aca="true">IF(B244="","",IF(I244&lt;&gt;"",I244-B244,TODAY()-B244))</f>
        <v/>
      </c>
      <c r="O244" s="14" t="str">
        <f aca="false">IF(A244="","",TRIM(IF(AND(I244="",N(N244)&gt;3),"Abierta hace más de 3 días · ","")&amp;IF(AND(H244&lt;&gt;"Pendiente",G244=""),"Sin técnico · ","")&amp;IF(AND(H244="Terminada",M244&lt;&gt;"Sí"),"Falta firma","")))</f>
        <v/>
      </c>
    </row>
    <row r="245" customFormat="false" ht="15" hidden="false" customHeight="false" outlineLevel="0" collapsed="false">
      <c r="A245" s="10"/>
      <c r="B245" s="11"/>
      <c r="C245" s="10"/>
      <c r="D245" s="10"/>
      <c r="E245" s="10"/>
      <c r="F245" s="10"/>
      <c r="G245" s="10"/>
      <c r="H245" s="10"/>
      <c r="I245" s="11"/>
      <c r="J245" s="12"/>
      <c r="K245" s="10"/>
      <c r="L245" s="10"/>
      <c r="M245" s="10"/>
      <c r="N245" s="13" t="str">
        <f aca="true">IF(B245="","",IF(I245&lt;&gt;"",I245-B245,TODAY()-B245))</f>
        <v/>
      </c>
      <c r="O245" s="14" t="str">
        <f aca="false">IF(A245="","",TRIM(IF(AND(I245="",N(N245)&gt;3),"Abierta hace más de 3 días · ","")&amp;IF(AND(H245&lt;&gt;"Pendiente",G245=""),"Sin técnico · ","")&amp;IF(AND(H245="Terminada",M245&lt;&gt;"Sí"),"Falta firma","")))</f>
        <v/>
      </c>
    </row>
    <row r="246" customFormat="false" ht="15" hidden="false" customHeight="false" outlineLevel="0" collapsed="false">
      <c r="A246" s="10"/>
      <c r="B246" s="11"/>
      <c r="C246" s="10"/>
      <c r="D246" s="10"/>
      <c r="E246" s="10"/>
      <c r="F246" s="10"/>
      <c r="G246" s="10"/>
      <c r="H246" s="10"/>
      <c r="I246" s="11"/>
      <c r="J246" s="12"/>
      <c r="K246" s="10"/>
      <c r="L246" s="10"/>
      <c r="M246" s="10"/>
      <c r="N246" s="13" t="str">
        <f aca="true">IF(B246="","",IF(I246&lt;&gt;"",I246-B246,TODAY()-B246))</f>
        <v/>
      </c>
      <c r="O246" s="14" t="str">
        <f aca="false">IF(A246="","",TRIM(IF(AND(I246="",N(N246)&gt;3),"Abierta hace más de 3 días · ","")&amp;IF(AND(H246&lt;&gt;"Pendiente",G246=""),"Sin técnico · ","")&amp;IF(AND(H246="Terminada",M246&lt;&gt;"Sí"),"Falta firma","")))</f>
        <v/>
      </c>
    </row>
    <row r="247" customFormat="false" ht="15" hidden="false" customHeight="false" outlineLevel="0" collapsed="false">
      <c r="A247" s="10"/>
      <c r="B247" s="11"/>
      <c r="C247" s="10"/>
      <c r="D247" s="10"/>
      <c r="E247" s="10"/>
      <c r="F247" s="10"/>
      <c r="G247" s="10"/>
      <c r="H247" s="10"/>
      <c r="I247" s="11"/>
      <c r="J247" s="12"/>
      <c r="K247" s="10"/>
      <c r="L247" s="10"/>
      <c r="M247" s="10"/>
      <c r="N247" s="13" t="str">
        <f aca="true">IF(B247="","",IF(I247&lt;&gt;"",I247-B247,TODAY()-B247))</f>
        <v/>
      </c>
      <c r="O247" s="14" t="str">
        <f aca="false">IF(A247="","",TRIM(IF(AND(I247="",N(N247)&gt;3),"Abierta hace más de 3 días · ","")&amp;IF(AND(H247&lt;&gt;"Pendiente",G247=""),"Sin técnico · ","")&amp;IF(AND(H247="Terminada",M247&lt;&gt;"Sí"),"Falta firma","")))</f>
        <v/>
      </c>
    </row>
    <row r="248" customFormat="false" ht="15" hidden="false" customHeight="false" outlineLevel="0" collapsed="false">
      <c r="A248" s="10"/>
      <c r="B248" s="11"/>
      <c r="C248" s="10"/>
      <c r="D248" s="10"/>
      <c r="E248" s="10"/>
      <c r="F248" s="10"/>
      <c r="G248" s="10"/>
      <c r="H248" s="10"/>
      <c r="I248" s="11"/>
      <c r="J248" s="12"/>
      <c r="K248" s="10"/>
      <c r="L248" s="10"/>
      <c r="M248" s="10"/>
      <c r="N248" s="13" t="str">
        <f aca="true">IF(B248="","",IF(I248&lt;&gt;"",I248-B248,TODAY()-B248))</f>
        <v/>
      </c>
      <c r="O248" s="14" t="str">
        <f aca="false">IF(A248="","",TRIM(IF(AND(I248="",N(N248)&gt;3),"Abierta hace más de 3 días · ","")&amp;IF(AND(H248&lt;&gt;"Pendiente",G248=""),"Sin técnico · ","")&amp;IF(AND(H248="Terminada",M248&lt;&gt;"Sí"),"Falta firma","")))</f>
        <v/>
      </c>
    </row>
    <row r="249" customFormat="false" ht="15" hidden="false" customHeight="false" outlineLevel="0" collapsed="false">
      <c r="A249" s="10"/>
      <c r="B249" s="11"/>
      <c r="C249" s="10"/>
      <c r="D249" s="10"/>
      <c r="E249" s="10"/>
      <c r="F249" s="10"/>
      <c r="G249" s="10"/>
      <c r="H249" s="10"/>
      <c r="I249" s="11"/>
      <c r="J249" s="12"/>
      <c r="K249" s="10"/>
      <c r="L249" s="10"/>
      <c r="M249" s="10"/>
      <c r="N249" s="13" t="str">
        <f aca="true">IF(B249="","",IF(I249&lt;&gt;"",I249-B249,TODAY()-B249))</f>
        <v/>
      </c>
      <c r="O249" s="14" t="str">
        <f aca="false">IF(A249="","",TRIM(IF(AND(I249="",N(N249)&gt;3),"Abierta hace más de 3 días · ","")&amp;IF(AND(H249&lt;&gt;"Pendiente",G249=""),"Sin técnico · ","")&amp;IF(AND(H249="Terminada",M249&lt;&gt;"Sí"),"Falta firma","")))</f>
        <v/>
      </c>
    </row>
    <row r="250" customFormat="false" ht="15" hidden="false" customHeight="false" outlineLevel="0" collapsed="false">
      <c r="A250" s="10"/>
      <c r="B250" s="11"/>
      <c r="C250" s="10"/>
      <c r="D250" s="10"/>
      <c r="E250" s="10"/>
      <c r="F250" s="10"/>
      <c r="G250" s="10"/>
      <c r="H250" s="10"/>
      <c r="I250" s="11"/>
      <c r="J250" s="12"/>
      <c r="K250" s="10"/>
      <c r="L250" s="10"/>
      <c r="M250" s="10"/>
      <c r="N250" s="13" t="str">
        <f aca="true">IF(B250="","",IF(I250&lt;&gt;"",I250-B250,TODAY()-B250))</f>
        <v/>
      </c>
      <c r="O250" s="14" t="str">
        <f aca="false">IF(A250="","",TRIM(IF(AND(I250="",N(N250)&gt;3),"Abierta hace más de 3 días · ","")&amp;IF(AND(H250&lt;&gt;"Pendiente",G250=""),"Sin técnico · ","")&amp;IF(AND(H250="Terminada",M250&lt;&gt;"Sí"),"Falta firma","")))</f>
        <v/>
      </c>
    </row>
    <row r="251" customFormat="false" ht="15" hidden="false" customHeight="false" outlineLevel="0" collapsed="false">
      <c r="A251" s="10"/>
      <c r="B251" s="11"/>
      <c r="C251" s="10"/>
      <c r="D251" s="10"/>
      <c r="E251" s="10"/>
      <c r="F251" s="10"/>
      <c r="G251" s="10"/>
      <c r="H251" s="10"/>
      <c r="I251" s="11"/>
      <c r="J251" s="12"/>
      <c r="K251" s="10"/>
      <c r="L251" s="10"/>
      <c r="M251" s="10"/>
      <c r="N251" s="13" t="str">
        <f aca="true">IF(B251="","",IF(I251&lt;&gt;"",I251-B251,TODAY()-B251))</f>
        <v/>
      </c>
      <c r="O251" s="14" t="str">
        <f aca="false">IF(A251="","",TRIM(IF(AND(I251="",N(N251)&gt;3),"Abierta hace más de 3 días · ","")&amp;IF(AND(H251&lt;&gt;"Pendiente",G251=""),"Sin técnico · ","")&amp;IF(AND(H251="Terminada",M251&lt;&gt;"Sí"),"Falta firma","")))</f>
        <v/>
      </c>
    </row>
    <row r="252" customFormat="false" ht="15" hidden="false" customHeight="false" outlineLevel="0" collapsed="false">
      <c r="A252" s="10"/>
      <c r="B252" s="11"/>
      <c r="C252" s="10"/>
      <c r="D252" s="10"/>
      <c r="E252" s="10"/>
      <c r="F252" s="10"/>
      <c r="G252" s="10"/>
      <c r="H252" s="10"/>
      <c r="I252" s="11"/>
      <c r="J252" s="12"/>
      <c r="K252" s="10"/>
      <c r="L252" s="10"/>
      <c r="M252" s="10"/>
      <c r="N252" s="13" t="str">
        <f aca="true">IF(B252="","",IF(I252&lt;&gt;"",I252-B252,TODAY()-B252))</f>
        <v/>
      </c>
      <c r="O252" s="14" t="str">
        <f aca="false">IF(A252="","",TRIM(IF(AND(I252="",N(N252)&gt;3),"Abierta hace más de 3 días · ","")&amp;IF(AND(H252&lt;&gt;"Pendiente",G252=""),"Sin técnico · ","")&amp;IF(AND(H252="Terminada",M252&lt;&gt;"Sí"),"Falta firma","")))</f>
        <v/>
      </c>
    </row>
    <row r="253" customFormat="false" ht="15" hidden="false" customHeight="false" outlineLevel="0" collapsed="false">
      <c r="A253" s="10"/>
      <c r="B253" s="11"/>
      <c r="C253" s="10"/>
      <c r="D253" s="10"/>
      <c r="E253" s="10"/>
      <c r="F253" s="10"/>
      <c r="G253" s="10"/>
      <c r="H253" s="10"/>
      <c r="I253" s="11"/>
      <c r="J253" s="12"/>
      <c r="K253" s="10"/>
      <c r="L253" s="10"/>
      <c r="M253" s="10"/>
      <c r="N253" s="13" t="str">
        <f aca="true">IF(B253="","",IF(I253&lt;&gt;"",I253-B253,TODAY()-B253))</f>
        <v/>
      </c>
      <c r="O253" s="14" t="str">
        <f aca="false">IF(A253="","",TRIM(IF(AND(I253="",N(N253)&gt;3),"Abierta hace más de 3 días · ","")&amp;IF(AND(H253&lt;&gt;"Pendiente",G253=""),"Sin técnico · ","")&amp;IF(AND(H253="Terminada",M253&lt;&gt;"Sí"),"Falta firma","")))</f>
        <v/>
      </c>
    </row>
    <row r="254" customFormat="false" ht="15" hidden="false" customHeight="false" outlineLevel="0" collapsed="false">
      <c r="A254" s="10"/>
      <c r="B254" s="11"/>
      <c r="C254" s="10"/>
      <c r="D254" s="10"/>
      <c r="E254" s="10"/>
      <c r="F254" s="10"/>
      <c r="G254" s="10"/>
      <c r="H254" s="10"/>
      <c r="I254" s="11"/>
      <c r="J254" s="12"/>
      <c r="K254" s="10"/>
      <c r="L254" s="10"/>
      <c r="M254" s="10"/>
      <c r="N254" s="13" t="str">
        <f aca="true">IF(B254="","",IF(I254&lt;&gt;"",I254-B254,TODAY()-B254))</f>
        <v/>
      </c>
      <c r="O254" s="14" t="str">
        <f aca="false">IF(A254="","",TRIM(IF(AND(I254="",N(N254)&gt;3),"Abierta hace más de 3 días · ","")&amp;IF(AND(H254&lt;&gt;"Pendiente",G254=""),"Sin técnico · ","")&amp;IF(AND(H254="Terminada",M254&lt;&gt;"Sí"),"Falta firma","")))</f>
        <v/>
      </c>
    </row>
    <row r="255" customFormat="false" ht="15" hidden="false" customHeight="false" outlineLevel="0" collapsed="false">
      <c r="A255" s="10"/>
      <c r="B255" s="11"/>
      <c r="C255" s="10"/>
      <c r="D255" s="10"/>
      <c r="E255" s="10"/>
      <c r="F255" s="10"/>
      <c r="G255" s="10"/>
      <c r="H255" s="10"/>
      <c r="I255" s="11"/>
      <c r="J255" s="12"/>
      <c r="K255" s="10"/>
      <c r="L255" s="10"/>
      <c r="M255" s="10"/>
      <c r="N255" s="13" t="str">
        <f aca="true">IF(B255="","",IF(I255&lt;&gt;"",I255-B255,TODAY()-B255))</f>
        <v/>
      </c>
      <c r="O255" s="14" t="str">
        <f aca="false">IF(A255="","",TRIM(IF(AND(I255="",N(N255)&gt;3),"Abierta hace más de 3 días · ","")&amp;IF(AND(H255&lt;&gt;"Pendiente",G255=""),"Sin técnico · ","")&amp;IF(AND(H255="Terminada",M255&lt;&gt;"Sí"),"Falta firma","")))</f>
        <v/>
      </c>
    </row>
    <row r="256" customFormat="false" ht="15" hidden="false" customHeight="false" outlineLevel="0" collapsed="false">
      <c r="A256" s="10"/>
      <c r="B256" s="11"/>
      <c r="C256" s="10"/>
      <c r="D256" s="10"/>
      <c r="E256" s="10"/>
      <c r="F256" s="10"/>
      <c r="G256" s="10"/>
      <c r="H256" s="10"/>
      <c r="I256" s="11"/>
      <c r="J256" s="12"/>
      <c r="K256" s="10"/>
      <c r="L256" s="10"/>
      <c r="M256" s="10"/>
      <c r="N256" s="13" t="str">
        <f aca="true">IF(B256="","",IF(I256&lt;&gt;"",I256-B256,TODAY()-B256))</f>
        <v/>
      </c>
      <c r="O256" s="14" t="str">
        <f aca="false">IF(A256="","",TRIM(IF(AND(I256="",N(N256)&gt;3),"Abierta hace más de 3 días · ","")&amp;IF(AND(H256&lt;&gt;"Pendiente",G256=""),"Sin técnico · ","")&amp;IF(AND(H256="Terminada",M256&lt;&gt;"Sí"),"Falta firma","")))</f>
        <v/>
      </c>
    </row>
    <row r="257" customFormat="false" ht="15" hidden="false" customHeight="false" outlineLevel="0" collapsed="false">
      <c r="A257" s="10"/>
      <c r="B257" s="11"/>
      <c r="C257" s="10"/>
      <c r="D257" s="10"/>
      <c r="E257" s="10"/>
      <c r="F257" s="10"/>
      <c r="G257" s="10"/>
      <c r="H257" s="10"/>
      <c r="I257" s="11"/>
      <c r="J257" s="12"/>
      <c r="K257" s="10"/>
      <c r="L257" s="10"/>
      <c r="M257" s="10"/>
      <c r="N257" s="13" t="str">
        <f aca="true">IF(B257="","",IF(I257&lt;&gt;"",I257-B257,TODAY()-B257))</f>
        <v/>
      </c>
      <c r="O257" s="14" t="str">
        <f aca="false">IF(A257="","",TRIM(IF(AND(I257="",N(N257)&gt;3),"Abierta hace más de 3 días · ","")&amp;IF(AND(H257&lt;&gt;"Pendiente",G257=""),"Sin técnico · ","")&amp;IF(AND(H257="Terminada",M257&lt;&gt;"Sí"),"Falta firma","")))</f>
        <v/>
      </c>
    </row>
    <row r="258" customFormat="false" ht="15" hidden="false" customHeight="false" outlineLevel="0" collapsed="false">
      <c r="A258" s="10"/>
      <c r="B258" s="11"/>
      <c r="C258" s="10"/>
      <c r="D258" s="10"/>
      <c r="E258" s="10"/>
      <c r="F258" s="10"/>
      <c r="G258" s="10"/>
      <c r="H258" s="10"/>
      <c r="I258" s="11"/>
      <c r="J258" s="12"/>
      <c r="K258" s="10"/>
      <c r="L258" s="10"/>
      <c r="M258" s="10"/>
      <c r="N258" s="13" t="str">
        <f aca="true">IF(B258="","",IF(I258&lt;&gt;"",I258-B258,TODAY()-B258))</f>
        <v/>
      </c>
      <c r="O258" s="14" t="str">
        <f aca="false">IF(A258="","",TRIM(IF(AND(I258="",N(N258)&gt;3),"Abierta hace más de 3 días · ","")&amp;IF(AND(H258&lt;&gt;"Pendiente",G258=""),"Sin técnico · ","")&amp;IF(AND(H258="Terminada",M258&lt;&gt;"Sí"),"Falta firma","")))</f>
        <v/>
      </c>
    </row>
    <row r="259" customFormat="false" ht="15" hidden="false" customHeight="false" outlineLevel="0" collapsed="false">
      <c r="A259" s="10"/>
      <c r="B259" s="11"/>
      <c r="C259" s="10"/>
      <c r="D259" s="10"/>
      <c r="E259" s="10"/>
      <c r="F259" s="10"/>
      <c r="G259" s="10"/>
      <c r="H259" s="10"/>
      <c r="I259" s="11"/>
      <c r="J259" s="12"/>
      <c r="K259" s="10"/>
      <c r="L259" s="10"/>
      <c r="M259" s="10"/>
      <c r="N259" s="13" t="str">
        <f aca="true">IF(B259="","",IF(I259&lt;&gt;"",I259-B259,TODAY()-B259))</f>
        <v/>
      </c>
      <c r="O259" s="14" t="str">
        <f aca="false">IF(A259="","",TRIM(IF(AND(I259="",N(N259)&gt;3),"Abierta hace más de 3 días · ","")&amp;IF(AND(H259&lt;&gt;"Pendiente",G259=""),"Sin técnico · ","")&amp;IF(AND(H259="Terminada",M259&lt;&gt;"Sí"),"Falta firma","")))</f>
        <v/>
      </c>
    </row>
    <row r="260" customFormat="false" ht="15" hidden="false" customHeight="false" outlineLevel="0" collapsed="false">
      <c r="A260" s="10"/>
      <c r="B260" s="11"/>
      <c r="C260" s="10"/>
      <c r="D260" s="10"/>
      <c r="E260" s="10"/>
      <c r="F260" s="10"/>
      <c r="G260" s="10"/>
      <c r="H260" s="10"/>
      <c r="I260" s="11"/>
      <c r="J260" s="12"/>
      <c r="K260" s="10"/>
      <c r="L260" s="10"/>
      <c r="M260" s="10"/>
      <c r="N260" s="13" t="str">
        <f aca="true">IF(B260="","",IF(I260&lt;&gt;"",I260-B260,TODAY()-B260))</f>
        <v/>
      </c>
      <c r="O260" s="14" t="str">
        <f aca="false">IF(A260="","",TRIM(IF(AND(I260="",N(N260)&gt;3),"Abierta hace más de 3 días · ","")&amp;IF(AND(H260&lt;&gt;"Pendiente",G260=""),"Sin técnico · ","")&amp;IF(AND(H260="Terminada",M260&lt;&gt;"Sí"),"Falta firma","")))</f>
        <v/>
      </c>
    </row>
    <row r="261" customFormat="false" ht="15" hidden="false" customHeight="false" outlineLevel="0" collapsed="false">
      <c r="A261" s="10"/>
      <c r="B261" s="11"/>
      <c r="C261" s="10"/>
      <c r="D261" s="10"/>
      <c r="E261" s="10"/>
      <c r="F261" s="10"/>
      <c r="G261" s="10"/>
      <c r="H261" s="10"/>
      <c r="I261" s="11"/>
      <c r="J261" s="12"/>
      <c r="K261" s="10"/>
      <c r="L261" s="10"/>
      <c r="M261" s="10"/>
      <c r="N261" s="13" t="str">
        <f aca="true">IF(B261="","",IF(I261&lt;&gt;"",I261-B261,TODAY()-B261))</f>
        <v/>
      </c>
      <c r="O261" s="14" t="str">
        <f aca="false">IF(A261="","",TRIM(IF(AND(I261="",N(N261)&gt;3),"Abierta hace más de 3 días · ","")&amp;IF(AND(H261&lt;&gt;"Pendiente",G261=""),"Sin técnico · ","")&amp;IF(AND(H261="Terminada",M261&lt;&gt;"Sí"),"Falta firma","")))</f>
        <v/>
      </c>
    </row>
    <row r="262" customFormat="false" ht="15" hidden="false" customHeight="false" outlineLevel="0" collapsed="false">
      <c r="A262" s="10"/>
      <c r="B262" s="11"/>
      <c r="C262" s="10"/>
      <c r="D262" s="10"/>
      <c r="E262" s="10"/>
      <c r="F262" s="10"/>
      <c r="G262" s="10"/>
      <c r="H262" s="10"/>
      <c r="I262" s="11"/>
      <c r="J262" s="12"/>
      <c r="K262" s="10"/>
      <c r="L262" s="10"/>
      <c r="M262" s="10"/>
      <c r="N262" s="13" t="str">
        <f aca="true">IF(B262="","",IF(I262&lt;&gt;"",I262-B262,TODAY()-B262))</f>
        <v/>
      </c>
      <c r="O262" s="14" t="str">
        <f aca="false">IF(A262="","",TRIM(IF(AND(I262="",N(N262)&gt;3),"Abierta hace más de 3 días · ","")&amp;IF(AND(H262&lt;&gt;"Pendiente",G262=""),"Sin técnico · ","")&amp;IF(AND(H262="Terminada",M262&lt;&gt;"Sí"),"Falta firma","")))</f>
        <v/>
      </c>
    </row>
    <row r="263" customFormat="false" ht="15" hidden="false" customHeight="false" outlineLevel="0" collapsed="false">
      <c r="A263" s="10"/>
      <c r="B263" s="11"/>
      <c r="C263" s="10"/>
      <c r="D263" s="10"/>
      <c r="E263" s="10"/>
      <c r="F263" s="10"/>
      <c r="G263" s="10"/>
      <c r="H263" s="10"/>
      <c r="I263" s="11"/>
      <c r="J263" s="12"/>
      <c r="K263" s="10"/>
      <c r="L263" s="10"/>
      <c r="M263" s="10"/>
      <c r="N263" s="13" t="str">
        <f aca="true">IF(B263="","",IF(I263&lt;&gt;"",I263-B263,TODAY()-B263))</f>
        <v/>
      </c>
      <c r="O263" s="14" t="str">
        <f aca="false">IF(A263="","",TRIM(IF(AND(I263="",N(N263)&gt;3),"Abierta hace más de 3 días · ","")&amp;IF(AND(H263&lt;&gt;"Pendiente",G263=""),"Sin técnico · ","")&amp;IF(AND(H263="Terminada",M263&lt;&gt;"Sí"),"Falta firma","")))</f>
        <v/>
      </c>
    </row>
    <row r="264" customFormat="false" ht="15" hidden="false" customHeight="false" outlineLevel="0" collapsed="false">
      <c r="A264" s="10"/>
      <c r="B264" s="11"/>
      <c r="C264" s="10"/>
      <c r="D264" s="10"/>
      <c r="E264" s="10"/>
      <c r="F264" s="10"/>
      <c r="G264" s="10"/>
      <c r="H264" s="10"/>
      <c r="I264" s="11"/>
      <c r="J264" s="12"/>
      <c r="K264" s="10"/>
      <c r="L264" s="10"/>
      <c r="M264" s="10"/>
      <c r="N264" s="13" t="str">
        <f aca="true">IF(B264="","",IF(I264&lt;&gt;"",I264-B264,TODAY()-B264))</f>
        <v/>
      </c>
      <c r="O264" s="14" t="str">
        <f aca="false">IF(A264="","",TRIM(IF(AND(I264="",N(N264)&gt;3),"Abierta hace más de 3 días · ","")&amp;IF(AND(H264&lt;&gt;"Pendiente",G264=""),"Sin técnico · ","")&amp;IF(AND(H264="Terminada",M264&lt;&gt;"Sí"),"Falta firma","")))</f>
        <v/>
      </c>
    </row>
    <row r="265" customFormat="false" ht="15" hidden="false" customHeight="false" outlineLevel="0" collapsed="false">
      <c r="A265" s="10"/>
      <c r="B265" s="11"/>
      <c r="C265" s="10"/>
      <c r="D265" s="10"/>
      <c r="E265" s="10"/>
      <c r="F265" s="10"/>
      <c r="G265" s="10"/>
      <c r="H265" s="10"/>
      <c r="I265" s="11"/>
      <c r="J265" s="12"/>
      <c r="K265" s="10"/>
      <c r="L265" s="10"/>
      <c r="M265" s="10"/>
      <c r="N265" s="13" t="str">
        <f aca="true">IF(B265="","",IF(I265&lt;&gt;"",I265-B265,TODAY()-B265))</f>
        <v/>
      </c>
      <c r="O265" s="14" t="str">
        <f aca="false">IF(A265="","",TRIM(IF(AND(I265="",N(N265)&gt;3),"Abierta hace más de 3 días · ","")&amp;IF(AND(H265&lt;&gt;"Pendiente",G265=""),"Sin técnico · ","")&amp;IF(AND(H265="Terminada",M265&lt;&gt;"Sí"),"Falta firma","")))</f>
        <v/>
      </c>
    </row>
    <row r="266" customFormat="false" ht="15" hidden="false" customHeight="false" outlineLevel="0" collapsed="false">
      <c r="A266" s="10"/>
      <c r="B266" s="11"/>
      <c r="C266" s="10"/>
      <c r="D266" s="10"/>
      <c r="E266" s="10"/>
      <c r="F266" s="10"/>
      <c r="G266" s="10"/>
      <c r="H266" s="10"/>
      <c r="I266" s="11"/>
      <c r="J266" s="12"/>
      <c r="K266" s="10"/>
      <c r="L266" s="10"/>
      <c r="M266" s="10"/>
      <c r="N266" s="13" t="str">
        <f aca="true">IF(B266="","",IF(I266&lt;&gt;"",I266-B266,TODAY()-B266))</f>
        <v/>
      </c>
      <c r="O266" s="14" t="str">
        <f aca="false">IF(A266="","",TRIM(IF(AND(I266="",N(N266)&gt;3),"Abierta hace más de 3 días · ","")&amp;IF(AND(H266&lt;&gt;"Pendiente",G266=""),"Sin técnico · ","")&amp;IF(AND(H266="Terminada",M266&lt;&gt;"Sí"),"Falta firma","")))</f>
        <v/>
      </c>
    </row>
    <row r="267" customFormat="false" ht="15" hidden="false" customHeight="false" outlineLevel="0" collapsed="false">
      <c r="A267" s="10"/>
      <c r="B267" s="11"/>
      <c r="C267" s="10"/>
      <c r="D267" s="10"/>
      <c r="E267" s="10"/>
      <c r="F267" s="10"/>
      <c r="G267" s="10"/>
      <c r="H267" s="10"/>
      <c r="I267" s="11"/>
      <c r="J267" s="12"/>
      <c r="K267" s="10"/>
      <c r="L267" s="10"/>
      <c r="M267" s="10"/>
      <c r="N267" s="13" t="str">
        <f aca="true">IF(B267="","",IF(I267&lt;&gt;"",I267-B267,TODAY()-B267))</f>
        <v/>
      </c>
      <c r="O267" s="14" t="str">
        <f aca="false">IF(A267="","",TRIM(IF(AND(I267="",N(N267)&gt;3),"Abierta hace más de 3 días · ","")&amp;IF(AND(H267&lt;&gt;"Pendiente",G267=""),"Sin técnico · ","")&amp;IF(AND(H267="Terminada",M267&lt;&gt;"Sí"),"Falta firma","")))</f>
        <v/>
      </c>
    </row>
    <row r="268" customFormat="false" ht="15" hidden="false" customHeight="false" outlineLevel="0" collapsed="false">
      <c r="A268" s="10"/>
      <c r="B268" s="11"/>
      <c r="C268" s="10"/>
      <c r="D268" s="10"/>
      <c r="E268" s="10"/>
      <c r="F268" s="10"/>
      <c r="G268" s="10"/>
      <c r="H268" s="10"/>
      <c r="I268" s="11"/>
      <c r="J268" s="12"/>
      <c r="K268" s="10"/>
      <c r="L268" s="10"/>
      <c r="M268" s="10"/>
      <c r="N268" s="13" t="str">
        <f aca="true">IF(B268="","",IF(I268&lt;&gt;"",I268-B268,TODAY()-B268))</f>
        <v/>
      </c>
      <c r="O268" s="14" t="str">
        <f aca="false">IF(A268="","",TRIM(IF(AND(I268="",N(N268)&gt;3),"Abierta hace más de 3 días · ","")&amp;IF(AND(H268&lt;&gt;"Pendiente",G268=""),"Sin técnico · ","")&amp;IF(AND(H268="Terminada",M268&lt;&gt;"Sí"),"Falta firma","")))</f>
        <v/>
      </c>
    </row>
    <row r="269" customFormat="false" ht="15" hidden="false" customHeight="false" outlineLevel="0" collapsed="false">
      <c r="A269" s="10"/>
      <c r="B269" s="11"/>
      <c r="C269" s="10"/>
      <c r="D269" s="10"/>
      <c r="E269" s="10"/>
      <c r="F269" s="10"/>
      <c r="G269" s="10"/>
      <c r="H269" s="10"/>
      <c r="I269" s="11"/>
      <c r="J269" s="12"/>
      <c r="K269" s="10"/>
      <c r="L269" s="10"/>
      <c r="M269" s="10"/>
      <c r="N269" s="13" t="str">
        <f aca="true">IF(B269="","",IF(I269&lt;&gt;"",I269-B269,TODAY()-B269))</f>
        <v/>
      </c>
      <c r="O269" s="14" t="str">
        <f aca="false">IF(A269="","",TRIM(IF(AND(I269="",N(N269)&gt;3),"Abierta hace más de 3 días · ","")&amp;IF(AND(H269&lt;&gt;"Pendiente",G269=""),"Sin técnico · ","")&amp;IF(AND(H269="Terminada",M269&lt;&gt;"Sí"),"Falta firma","")))</f>
        <v/>
      </c>
    </row>
    <row r="270" customFormat="false" ht="15" hidden="false" customHeight="false" outlineLevel="0" collapsed="false">
      <c r="A270" s="10"/>
      <c r="B270" s="11"/>
      <c r="C270" s="10"/>
      <c r="D270" s="10"/>
      <c r="E270" s="10"/>
      <c r="F270" s="10"/>
      <c r="G270" s="10"/>
      <c r="H270" s="10"/>
      <c r="I270" s="11"/>
      <c r="J270" s="12"/>
      <c r="K270" s="10"/>
      <c r="L270" s="10"/>
      <c r="M270" s="10"/>
      <c r="N270" s="13" t="str">
        <f aca="true">IF(B270="","",IF(I270&lt;&gt;"",I270-B270,TODAY()-B270))</f>
        <v/>
      </c>
      <c r="O270" s="14" t="str">
        <f aca="false">IF(A270="","",TRIM(IF(AND(I270="",N(N270)&gt;3),"Abierta hace más de 3 días · ","")&amp;IF(AND(H270&lt;&gt;"Pendiente",G270=""),"Sin técnico · ","")&amp;IF(AND(H270="Terminada",M270&lt;&gt;"Sí"),"Falta firma","")))</f>
        <v/>
      </c>
    </row>
    <row r="271" customFormat="false" ht="15" hidden="false" customHeight="false" outlineLevel="0" collapsed="false">
      <c r="A271" s="10"/>
      <c r="B271" s="11"/>
      <c r="C271" s="10"/>
      <c r="D271" s="10"/>
      <c r="E271" s="10"/>
      <c r="F271" s="10"/>
      <c r="G271" s="10"/>
      <c r="H271" s="10"/>
      <c r="I271" s="11"/>
      <c r="J271" s="12"/>
      <c r="K271" s="10"/>
      <c r="L271" s="10"/>
      <c r="M271" s="10"/>
      <c r="N271" s="13" t="str">
        <f aca="true">IF(B271="","",IF(I271&lt;&gt;"",I271-B271,TODAY()-B271))</f>
        <v/>
      </c>
      <c r="O271" s="14" t="str">
        <f aca="false">IF(A271="","",TRIM(IF(AND(I271="",N(N271)&gt;3),"Abierta hace más de 3 días · ","")&amp;IF(AND(H271&lt;&gt;"Pendiente",G271=""),"Sin técnico · ","")&amp;IF(AND(H271="Terminada",M271&lt;&gt;"Sí"),"Falta firma","")))</f>
        <v/>
      </c>
    </row>
    <row r="272" customFormat="false" ht="15" hidden="false" customHeight="false" outlineLevel="0" collapsed="false">
      <c r="A272" s="10"/>
      <c r="B272" s="11"/>
      <c r="C272" s="10"/>
      <c r="D272" s="10"/>
      <c r="E272" s="10"/>
      <c r="F272" s="10"/>
      <c r="G272" s="10"/>
      <c r="H272" s="10"/>
      <c r="I272" s="11"/>
      <c r="J272" s="12"/>
      <c r="K272" s="10"/>
      <c r="L272" s="10"/>
      <c r="M272" s="10"/>
      <c r="N272" s="13" t="str">
        <f aca="true">IF(B272="","",IF(I272&lt;&gt;"",I272-B272,TODAY()-B272))</f>
        <v/>
      </c>
      <c r="O272" s="14" t="str">
        <f aca="false">IF(A272="","",TRIM(IF(AND(I272="",N(N272)&gt;3),"Abierta hace más de 3 días · ","")&amp;IF(AND(H272&lt;&gt;"Pendiente",G272=""),"Sin técnico · ","")&amp;IF(AND(H272="Terminada",M272&lt;&gt;"Sí"),"Falta firma","")))</f>
        <v/>
      </c>
    </row>
    <row r="273" customFormat="false" ht="15" hidden="false" customHeight="false" outlineLevel="0" collapsed="false">
      <c r="A273" s="10"/>
      <c r="B273" s="11"/>
      <c r="C273" s="10"/>
      <c r="D273" s="10"/>
      <c r="E273" s="10"/>
      <c r="F273" s="10"/>
      <c r="G273" s="10"/>
      <c r="H273" s="10"/>
      <c r="I273" s="11"/>
      <c r="J273" s="12"/>
      <c r="K273" s="10"/>
      <c r="L273" s="10"/>
      <c r="M273" s="10"/>
      <c r="N273" s="13" t="str">
        <f aca="true">IF(B273="","",IF(I273&lt;&gt;"",I273-B273,TODAY()-B273))</f>
        <v/>
      </c>
      <c r="O273" s="14" t="str">
        <f aca="false">IF(A273="","",TRIM(IF(AND(I273="",N(N273)&gt;3),"Abierta hace más de 3 días · ","")&amp;IF(AND(H273&lt;&gt;"Pendiente",G273=""),"Sin técnico · ","")&amp;IF(AND(H273="Terminada",M273&lt;&gt;"Sí"),"Falta firma","")))</f>
        <v/>
      </c>
    </row>
    <row r="274" customFormat="false" ht="15" hidden="false" customHeight="false" outlineLevel="0" collapsed="false">
      <c r="A274" s="10"/>
      <c r="B274" s="11"/>
      <c r="C274" s="10"/>
      <c r="D274" s="10"/>
      <c r="E274" s="10"/>
      <c r="F274" s="10"/>
      <c r="G274" s="10"/>
      <c r="H274" s="10"/>
      <c r="I274" s="11"/>
      <c r="J274" s="12"/>
      <c r="K274" s="10"/>
      <c r="L274" s="10"/>
      <c r="M274" s="10"/>
      <c r="N274" s="13" t="str">
        <f aca="true">IF(B274="","",IF(I274&lt;&gt;"",I274-B274,TODAY()-B274))</f>
        <v/>
      </c>
      <c r="O274" s="14" t="str">
        <f aca="false">IF(A274="","",TRIM(IF(AND(I274="",N(N274)&gt;3),"Abierta hace más de 3 días · ","")&amp;IF(AND(H274&lt;&gt;"Pendiente",G274=""),"Sin técnico · ","")&amp;IF(AND(H274="Terminada",M274&lt;&gt;"Sí"),"Falta firma","")))</f>
        <v/>
      </c>
    </row>
    <row r="275" customFormat="false" ht="15" hidden="false" customHeight="false" outlineLevel="0" collapsed="false">
      <c r="A275" s="10"/>
      <c r="B275" s="11"/>
      <c r="C275" s="10"/>
      <c r="D275" s="10"/>
      <c r="E275" s="10"/>
      <c r="F275" s="10"/>
      <c r="G275" s="10"/>
      <c r="H275" s="10"/>
      <c r="I275" s="11"/>
      <c r="J275" s="12"/>
      <c r="K275" s="10"/>
      <c r="L275" s="10"/>
      <c r="M275" s="10"/>
      <c r="N275" s="13" t="str">
        <f aca="true">IF(B275="","",IF(I275&lt;&gt;"",I275-B275,TODAY()-B275))</f>
        <v/>
      </c>
      <c r="O275" s="14" t="str">
        <f aca="false">IF(A275="","",TRIM(IF(AND(I275="",N(N275)&gt;3),"Abierta hace más de 3 días · ","")&amp;IF(AND(H275&lt;&gt;"Pendiente",G275=""),"Sin técnico · ","")&amp;IF(AND(H275="Terminada",M275&lt;&gt;"Sí"),"Falta firma","")))</f>
        <v/>
      </c>
    </row>
    <row r="276" customFormat="false" ht="15" hidden="false" customHeight="false" outlineLevel="0" collapsed="false">
      <c r="A276" s="10"/>
      <c r="B276" s="11"/>
      <c r="C276" s="10"/>
      <c r="D276" s="10"/>
      <c r="E276" s="10"/>
      <c r="F276" s="10"/>
      <c r="G276" s="10"/>
      <c r="H276" s="10"/>
      <c r="I276" s="11"/>
      <c r="J276" s="12"/>
      <c r="K276" s="10"/>
      <c r="L276" s="10"/>
      <c r="M276" s="10"/>
      <c r="N276" s="13" t="str">
        <f aca="true">IF(B276="","",IF(I276&lt;&gt;"",I276-B276,TODAY()-B276))</f>
        <v/>
      </c>
      <c r="O276" s="14" t="str">
        <f aca="false">IF(A276="","",TRIM(IF(AND(I276="",N(N276)&gt;3),"Abierta hace más de 3 días · ","")&amp;IF(AND(H276&lt;&gt;"Pendiente",G276=""),"Sin técnico · ","")&amp;IF(AND(H276="Terminada",M276&lt;&gt;"Sí"),"Falta firma","")))</f>
        <v/>
      </c>
    </row>
    <row r="277" customFormat="false" ht="15" hidden="false" customHeight="false" outlineLevel="0" collapsed="false">
      <c r="A277" s="10"/>
      <c r="B277" s="11"/>
      <c r="C277" s="10"/>
      <c r="D277" s="10"/>
      <c r="E277" s="10"/>
      <c r="F277" s="10"/>
      <c r="G277" s="10"/>
      <c r="H277" s="10"/>
      <c r="I277" s="11"/>
      <c r="J277" s="12"/>
      <c r="K277" s="10"/>
      <c r="L277" s="10"/>
      <c r="M277" s="10"/>
      <c r="N277" s="13" t="str">
        <f aca="true">IF(B277="","",IF(I277&lt;&gt;"",I277-B277,TODAY()-B277))</f>
        <v/>
      </c>
      <c r="O277" s="14" t="str">
        <f aca="false">IF(A277="","",TRIM(IF(AND(I277="",N(N277)&gt;3),"Abierta hace más de 3 días · ","")&amp;IF(AND(H277&lt;&gt;"Pendiente",G277=""),"Sin técnico · ","")&amp;IF(AND(H277="Terminada",M277&lt;&gt;"Sí"),"Falta firma","")))</f>
        <v/>
      </c>
    </row>
    <row r="278" customFormat="false" ht="15" hidden="false" customHeight="false" outlineLevel="0" collapsed="false">
      <c r="A278" s="10"/>
      <c r="B278" s="11"/>
      <c r="C278" s="10"/>
      <c r="D278" s="10"/>
      <c r="E278" s="10"/>
      <c r="F278" s="10"/>
      <c r="G278" s="10"/>
      <c r="H278" s="10"/>
      <c r="I278" s="11"/>
      <c r="J278" s="12"/>
      <c r="K278" s="10"/>
      <c r="L278" s="10"/>
      <c r="M278" s="10"/>
      <c r="N278" s="13" t="str">
        <f aca="true">IF(B278="","",IF(I278&lt;&gt;"",I278-B278,TODAY()-B278))</f>
        <v/>
      </c>
      <c r="O278" s="14" t="str">
        <f aca="false">IF(A278="","",TRIM(IF(AND(I278="",N(N278)&gt;3),"Abierta hace más de 3 días · ","")&amp;IF(AND(H278&lt;&gt;"Pendiente",G278=""),"Sin técnico · ","")&amp;IF(AND(H278="Terminada",M278&lt;&gt;"Sí"),"Falta firma","")))</f>
        <v/>
      </c>
    </row>
    <row r="279" customFormat="false" ht="15" hidden="false" customHeight="false" outlineLevel="0" collapsed="false">
      <c r="A279" s="10"/>
      <c r="B279" s="11"/>
      <c r="C279" s="10"/>
      <c r="D279" s="10"/>
      <c r="E279" s="10"/>
      <c r="F279" s="10"/>
      <c r="G279" s="10"/>
      <c r="H279" s="10"/>
      <c r="I279" s="11"/>
      <c r="J279" s="12"/>
      <c r="K279" s="10"/>
      <c r="L279" s="10"/>
      <c r="M279" s="10"/>
      <c r="N279" s="13" t="str">
        <f aca="true">IF(B279="","",IF(I279&lt;&gt;"",I279-B279,TODAY()-B279))</f>
        <v/>
      </c>
      <c r="O279" s="14" t="str">
        <f aca="false">IF(A279="","",TRIM(IF(AND(I279="",N(N279)&gt;3),"Abierta hace más de 3 días · ","")&amp;IF(AND(H279&lt;&gt;"Pendiente",G279=""),"Sin técnico · ","")&amp;IF(AND(H279="Terminada",M279&lt;&gt;"Sí"),"Falta firma","")))</f>
        <v/>
      </c>
    </row>
    <row r="280" customFormat="false" ht="15" hidden="false" customHeight="false" outlineLevel="0" collapsed="false">
      <c r="A280" s="10"/>
      <c r="B280" s="11"/>
      <c r="C280" s="10"/>
      <c r="D280" s="10"/>
      <c r="E280" s="10"/>
      <c r="F280" s="10"/>
      <c r="G280" s="10"/>
      <c r="H280" s="10"/>
      <c r="I280" s="11"/>
      <c r="J280" s="12"/>
      <c r="K280" s="10"/>
      <c r="L280" s="10"/>
      <c r="M280" s="10"/>
      <c r="N280" s="13" t="str">
        <f aca="true">IF(B280="","",IF(I280&lt;&gt;"",I280-B280,TODAY()-B280))</f>
        <v/>
      </c>
      <c r="O280" s="14" t="str">
        <f aca="false">IF(A280="","",TRIM(IF(AND(I280="",N(N280)&gt;3),"Abierta hace más de 3 días · ","")&amp;IF(AND(H280&lt;&gt;"Pendiente",G280=""),"Sin técnico · ","")&amp;IF(AND(H280="Terminada",M280&lt;&gt;"Sí"),"Falta firma","")))</f>
        <v/>
      </c>
    </row>
    <row r="281" customFormat="false" ht="15" hidden="false" customHeight="false" outlineLevel="0" collapsed="false">
      <c r="A281" s="10"/>
      <c r="B281" s="11"/>
      <c r="C281" s="10"/>
      <c r="D281" s="10"/>
      <c r="E281" s="10"/>
      <c r="F281" s="10"/>
      <c r="G281" s="10"/>
      <c r="H281" s="10"/>
      <c r="I281" s="11"/>
      <c r="J281" s="12"/>
      <c r="K281" s="10"/>
      <c r="L281" s="10"/>
      <c r="M281" s="10"/>
      <c r="N281" s="13" t="str">
        <f aca="true">IF(B281="","",IF(I281&lt;&gt;"",I281-B281,TODAY()-B281))</f>
        <v/>
      </c>
      <c r="O281" s="14" t="str">
        <f aca="false">IF(A281="","",TRIM(IF(AND(I281="",N(N281)&gt;3),"Abierta hace más de 3 días · ","")&amp;IF(AND(H281&lt;&gt;"Pendiente",G281=""),"Sin técnico · ","")&amp;IF(AND(H281="Terminada",M281&lt;&gt;"Sí"),"Falta firma","")))</f>
        <v/>
      </c>
    </row>
    <row r="282" customFormat="false" ht="15" hidden="false" customHeight="false" outlineLevel="0" collapsed="false">
      <c r="A282" s="10"/>
      <c r="B282" s="11"/>
      <c r="C282" s="10"/>
      <c r="D282" s="10"/>
      <c r="E282" s="10"/>
      <c r="F282" s="10"/>
      <c r="G282" s="10"/>
      <c r="H282" s="10"/>
      <c r="I282" s="11"/>
      <c r="J282" s="12"/>
      <c r="K282" s="10"/>
      <c r="L282" s="10"/>
      <c r="M282" s="10"/>
      <c r="N282" s="13" t="str">
        <f aca="true">IF(B282="","",IF(I282&lt;&gt;"",I282-B282,TODAY()-B282))</f>
        <v/>
      </c>
      <c r="O282" s="14" t="str">
        <f aca="false">IF(A282="","",TRIM(IF(AND(I282="",N(N282)&gt;3),"Abierta hace más de 3 días · ","")&amp;IF(AND(H282&lt;&gt;"Pendiente",G282=""),"Sin técnico · ","")&amp;IF(AND(H282="Terminada",M282&lt;&gt;"Sí"),"Falta firma","")))</f>
        <v/>
      </c>
    </row>
    <row r="283" customFormat="false" ht="15" hidden="false" customHeight="false" outlineLevel="0" collapsed="false">
      <c r="A283" s="10"/>
      <c r="B283" s="11"/>
      <c r="C283" s="10"/>
      <c r="D283" s="10"/>
      <c r="E283" s="10"/>
      <c r="F283" s="10"/>
      <c r="G283" s="10"/>
      <c r="H283" s="10"/>
      <c r="I283" s="11"/>
      <c r="J283" s="12"/>
      <c r="K283" s="10"/>
      <c r="L283" s="10"/>
      <c r="M283" s="10"/>
      <c r="N283" s="13" t="str">
        <f aca="true">IF(B283="","",IF(I283&lt;&gt;"",I283-B283,TODAY()-B283))</f>
        <v/>
      </c>
      <c r="O283" s="14" t="str">
        <f aca="false">IF(A283="","",TRIM(IF(AND(I283="",N(N283)&gt;3),"Abierta hace más de 3 días · ","")&amp;IF(AND(H283&lt;&gt;"Pendiente",G283=""),"Sin técnico · ","")&amp;IF(AND(H283="Terminada",M283&lt;&gt;"Sí"),"Falta firma","")))</f>
        <v/>
      </c>
    </row>
    <row r="284" customFormat="false" ht="15" hidden="false" customHeight="false" outlineLevel="0" collapsed="false">
      <c r="A284" s="10"/>
      <c r="B284" s="11"/>
      <c r="C284" s="10"/>
      <c r="D284" s="10"/>
      <c r="E284" s="10"/>
      <c r="F284" s="10"/>
      <c r="G284" s="10"/>
      <c r="H284" s="10"/>
      <c r="I284" s="11"/>
      <c r="J284" s="12"/>
      <c r="K284" s="10"/>
      <c r="L284" s="10"/>
      <c r="M284" s="10"/>
      <c r="N284" s="13" t="str">
        <f aca="true">IF(B284="","",IF(I284&lt;&gt;"",I284-B284,TODAY()-B284))</f>
        <v/>
      </c>
      <c r="O284" s="14" t="str">
        <f aca="false">IF(A284="","",TRIM(IF(AND(I284="",N(N284)&gt;3),"Abierta hace más de 3 días · ","")&amp;IF(AND(H284&lt;&gt;"Pendiente",G284=""),"Sin técnico · ","")&amp;IF(AND(H284="Terminada",M284&lt;&gt;"Sí"),"Falta firma","")))</f>
        <v/>
      </c>
    </row>
    <row r="285" customFormat="false" ht="15" hidden="false" customHeight="false" outlineLevel="0" collapsed="false">
      <c r="A285" s="10"/>
      <c r="B285" s="11"/>
      <c r="C285" s="10"/>
      <c r="D285" s="10"/>
      <c r="E285" s="10"/>
      <c r="F285" s="10"/>
      <c r="G285" s="10"/>
      <c r="H285" s="10"/>
      <c r="I285" s="11"/>
      <c r="J285" s="12"/>
      <c r="K285" s="10"/>
      <c r="L285" s="10"/>
      <c r="M285" s="10"/>
      <c r="N285" s="13" t="str">
        <f aca="true">IF(B285="","",IF(I285&lt;&gt;"",I285-B285,TODAY()-B285))</f>
        <v/>
      </c>
      <c r="O285" s="14" t="str">
        <f aca="false">IF(A285="","",TRIM(IF(AND(I285="",N(N285)&gt;3),"Abierta hace más de 3 días · ","")&amp;IF(AND(H285&lt;&gt;"Pendiente",G285=""),"Sin técnico · ","")&amp;IF(AND(H285="Terminada",M285&lt;&gt;"Sí"),"Falta firma","")))</f>
        <v/>
      </c>
    </row>
    <row r="286" customFormat="false" ht="15" hidden="false" customHeight="false" outlineLevel="0" collapsed="false">
      <c r="A286" s="10"/>
      <c r="B286" s="11"/>
      <c r="C286" s="10"/>
      <c r="D286" s="10"/>
      <c r="E286" s="10"/>
      <c r="F286" s="10"/>
      <c r="G286" s="10"/>
      <c r="H286" s="10"/>
      <c r="I286" s="11"/>
      <c r="J286" s="12"/>
      <c r="K286" s="10"/>
      <c r="L286" s="10"/>
      <c r="M286" s="10"/>
      <c r="N286" s="13" t="str">
        <f aca="true">IF(B286="","",IF(I286&lt;&gt;"",I286-B286,TODAY()-B286))</f>
        <v/>
      </c>
      <c r="O286" s="14" t="str">
        <f aca="false">IF(A286="","",TRIM(IF(AND(I286="",N(N286)&gt;3),"Abierta hace más de 3 días · ","")&amp;IF(AND(H286&lt;&gt;"Pendiente",G286=""),"Sin técnico · ","")&amp;IF(AND(H286="Terminada",M286&lt;&gt;"Sí"),"Falta firma","")))</f>
        <v/>
      </c>
    </row>
    <row r="287" customFormat="false" ht="15" hidden="false" customHeight="false" outlineLevel="0" collapsed="false">
      <c r="A287" s="10"/>
      <c r="B287" s="11"/>
      <c r="C287" s="10"/>
      <c r="D287" s="10"/>
      <c r="E287" s="10"/>
      <c r="F287" s="10"/>
      <c r="G287" s="10"/>
      <c r="H287" s="10"/>
      <c r="I287" s="11"/>
      <c r="J287" s="12"/>
      <c r="K287" s="10"/>
      <c r="L287" s="10"/>
      <c r="M287" s="10"/>
      <c r="N287" s="13" t="str">
        <f aca="true">IF(B287="","",IF(I287&lt;&gt;"",I287-B287,TODAY()-B287))</f>
        <v/>
      </c>
      <c r="O287" s="14" t="str">
        <f aca="false">IF(A287="","",TRIM(IF(AND(I287="",N(N287)&gt;3),"Abierta hace más de 3 días · ","")&amp;IF(AND(H287&lt;&gt;"Pendiente",G287=""),"Sin técnico · ","")&amp;IF(AND(H287="Terminada",M287&lt;&gt;"Sí"),"Falta firma","")))</f>
        <v/>
      </c>
    </row>
    <row r="288" customFormat="false" ht="15" hidden="false" customHeight="false" outlineLevel="0" collapsed="false">
      <c r="A288" s="10"/>
      <c r="B288" s="11"/>
      <c r="C288" s="10"/>
      <c r="D288" s="10"/>
      <c r="E288" s="10"/>
      <c r="F288" s="10"/>
      <c r="G288" s="10"/>
      <c r="H288" s="10"/>
      <c r="I288" s="11"/>
      <c r="J288" s="12"/>
      <c r="K288" s="10"/>
      <c r="L288" s="10"/>
      <c r="M288" s="10"/>
      <c r="N288" s="13" t="str">
        <f aca="true">IF(B288="","",IF(I288&lt;&gt;"",I288-B288,TODAY()-B288))</f>
        <v/>
      </c>
      <c r="O288" s="14" t="str">
        <f aca="false">IF(A288="","",TRIM(IF(AND(I288="",N(N288)&gt;3),"Abierta hace más de 3 días · ","")&amp;IF(AND(H288&lt;&gt;"Pendiente",G288=""),"Sin técnico · ","")&amp;IF(AND(H288="Terminada",M288&lt;&gt;"Sí"),"Falta firma","")))</f>
        <v/>
      </c>
    </row>
    <row r="289" customFormat="false" ht="15" hidden="false" customHeight="false" outlineLevel="0" collapsed="false">
      <c r="A289" s="10"/>
      <c r="B289" s="11"/>
      <c r="C289" s="10"/>
      <c r="D289" s="10"/>
      <c r="E289" s="10"/>
      <c r="F289" s="10"/>
      <c r="G289" s="10"/>
      <c r="H289" s="10"/>
      <c r="I289" s="11"/>
      <c r="J289" s="12"/>
      <c r="K289" s="10"/>
      <c r="L289" s="10"/>
      <c r="M289" s="10"/>
      <c r="N289" s="13" t="str">
        <f aca="true">IF(B289="","",IF(I289&lt;&gt;"",I289-B289,TODAY()-B289))</f>
        <v/>
      </c>
      <c r="O289" s="14" t="str">
        <f aca="false">IF(A289="","",TRIM(IF(AND(I289="",N(N289)&gt;3),"Abierta hace más de 3 días · ","")&amp;IF(AND(H289&lt;&gt;"Pendiente",G289=""),"Sin técnico · ","")&amp;IF(AND(H289="Terminada",M289&lt;&gt;"Sí"),"Falta firma","")))</f>
        <v/>
      </c>
    </row>
    <row r="290" customFormat="false" ht="15" hidden="false" customHeight="false" outlineLevel="0" collapsed="false">
      <c r="A290" s="10"/>
      <c r="B290" s="11"/>
      <c r="C290" s="10"/>
      <c r="D290" s="10"/>
      <c r="E290" s="10"/>
      <c r="F290" s="10"/>
      <c r="G290" s="10"/>
      <c r="H290" s="10"/>
      <c r="I290" s="11"/>
      <c r="J290" s="12"/>
      <c r="K290" s="10"/>
      <c r="L290" s="10"/>
      <c r="M290" s="10"/>
      <c r="N290" s="13" t="str">
        <f aca="true">IF(B290="","",IF(I290&lt;&gt;"",I290-B290,TODAY()-B290))</f>
        <v/>
      </c>
      <c r="O290" s="14" t="str">
        <f aca="false">IF(A290="","",TRIM(IF(AND(I290="",N(N290)&gt;3),"Abierta hace más de 3 días · ","")&amp;IF(AND(H290&lt;&gt;"Pendiente",G290=""),"Sin técnico · ","")&amp;IF(AND(H290="Terminada",M290&lt;&gt;"Sí"),"Falta firma","")))</f>
        <v/>
      </c>
    </row>
    <row r="291" customFormat="false" ht="15" hidden="false" customHeight="false" outlineLevel="0" collapsed="false">
      <c r="A291" s="10"/>
      <c r="B291" s="11"/>
      <c r="C291" s="10"/>
      <c r="D291" s="10"/>
      <c r="E291" s="10"/>
      <c r="F291" s="10"/>
      <c r="G291" s="10"/>
      <c r="H291" s="10"/>
      <c r="I291" s="11"/>
      <c r="J291" s="12"/>
      <c r="K291" s="10"/>
      <c r="L291" s="10"/>
      <c r="M291" s="10"/>
      <c r="N291" s="13" t="str">
        <f aca="true">IF(B291="","",IF(I291&lt;&gt;"",I291-B291,TODAY()-B291))</f>
        <v/>
      </c>
      <c r="O291" s="14" t="str">
        <f aca="false">IF(A291="","",TRIM(IF(AND(I291="",N(N291)&gt;3),"Abierta hace más de 3 días · ","")&amp;IF(AND(H291&lt;&gt;"Pendiente",G291=""),"Sin técnico · ","")&amp;IF(AND(H291="Terminada",M291&lt;&gt;"Sí"),"Falta firma","")))</f>
        <v/>
      </c>
    </row>
    <row r="292" customFormat="false" ht="15" hidden="false" customHeight="false" outlineLevel="0" collapsed="false">
      <c r="A292" s="10"/>
      <c r="B292" s="11"/>
      <c r="C292" s="10"/>
      <c r="D292" s="10"/>
      <c r="E292" s="10"/>
      <c r="F292" s="10"/>
      <c r="G292" s="10"/>
      <c r="H292" s="10"/>
      <c r="I292" s="11"/>
      <c r="J292" s="12"/>
      <c r="K292" s="10"/>
      <c r="L292" s="10"/>
      <c r="M292" s="10"/>
      <c r="N292" s="13" t="str">
        <f aca="true">IF(B292="","",IF(I292&lt;&gt;"",I292-B292,TODAY()-B292))</f>
        <v/>
      </c>
      <c r="O292" s="14" t="str">
        <f aca="false">IF(A292="","",TRIM(IF(AND(I292="",N(N292)&gt;3),"Abierta hace más de 3 días · ","")&amp;IF(AND(H292&lt;&gt;"Pendiente",G292=""),"Sin técnico · ","")&amp;IF(AND(H292="Terminada",M292&lt;&gt;"Sí"),"Falta firma","")))</f>
        <v/>
      </c>
    </row>
    <row r="293" customFormat="false" ht="15" hidden="false" customHeight="false" outlineLevel="0" collapsed="false">
      <c r="A293" s="10"/>
      <c r="B293" s="11"/>
      <c r="C293" s="10"/>
      <c r="D293" s="10"/>
      <c r="E293" s="10"/>
      <c r="F293" s="10"/>
      <c r="G293" s="10"/>
      <c r="H293" s="10"/>
      <c r="I293" s="11"/>
      <c r="J293" s="12"/>
      <c r="K293" s="10"/>
      <c r="L293" s="10"/>
      <c r="M293" s="10"/>
      <c r="N293" s="13" t="str">
        <f aca="true">IF(B293="","",IF(I293&lt;&gt;"",I293-B293,TODAY()-B293))</f>
        <v/>
      </c>
      <c r="O293" s="14" t="str">
        <f aca="false">IF(A293="","",TRIM(IF(AND(I293="",N(N293)&gt;3),"Abierta hace más de 3 días · ","")&amp;IF(AND(H293&lt;&gt;"Pendiente",G293=""),"Sin técnico · ","")&amp;IF(AND(H293="Terminada",M293&lt;&gt;"Sí"),"Falta firma","")))</f>
        <v/>
      </c>
    </row>
    <row r="294" customFormat="false" ht="15" hidden="false" customHeight="false" outlineLevel="0" collapsed="false">
      <c r="A294" s="10"/>
      <c r="B294" s="11"/>
      <c r="C294" s="10"/>
      <c r="D294" s="10"/>
      <c r="E294" s="10"/>
      <c r="F294" s="10"/>
      <c r="G294" s="10"/>
      <c r="H294" s="10"/>
      <c r="I294" s="11"/>
      <c r="J294" s="12"/>
      <c r="K294" s="10"/>
      <c r="L294" s="10"/>
      <c r="M294" s="10"/>
      <c r="N294" s="13" t="str">
        <f aca="true">IF(B294="","",IF(I294&lt;&gt;"",I294-B294,TODAY()-B294))</f>
        <v/>
      </c>
      <c r="O294" s="14" t="str">
        <f aca="false">IF(A294="","",TRIM(IF(AND(I294="",N(N294)&gt;3),"Abierta hace más de 3 días · ","")&amp;IF(AND(H294&lt;&gt;"Pendiente",G294=""),"Sin técnico · ","")&amp;IF(AND(H294="Terminada",M294&lt;&gt;"Sí"),"Falta firma","")))</f>
        <v/>
      </c>
    </row>
    <row r="295" customFormat="false" ht="15" hidden="false" customHeight="false" outlineLevel="0" collapsed="false">
      <c r="A295" s="10"/>
      <c r="B295" s="11"/>
      <c r="C295" s="10"/>
      <c r="D295" s="10"/>
      <c r="E295" s="10"/>
      <c r="F295" s="10"/>
      <c r="G295" s="10"/>
      <c r="H295" s="10"/>
      <c r="I295" s="11"/>
      <c r="J295" s="12"/>
      <c r="K295" s="10"/>
      <c r="L295" s="10"/>
      <c r="M295" s="10"/>
      <c r="N295" s="13" t="str">
        <f aca="true">IF(B295="","",IF(I295&lt;&gt;"",I295-B295,TODAY()-B295))</f>
        <v/>
      </c>
      <c r="O295" s="14" t="str">
        <f aca="false">IF(A295="","",TRIM(IF(AND(I295="",N(N295)&gt;3),"Abierta hace más de 3 días · ","")&amp;IF(AND(H295&lt;&gt;"Pendiente",G295=""),"Sin técnico · ","")&amp;IF(AND(H295="Terminada",M295&lt;&gt;"Sí"),"Falta firma","")))</f>
        <v/>
      </c>
    </row>
    <row r="296" customFormat="false" ht="15" hidden="false" customHeight="false" outlineLevel="0" collapsed="false">
      <c r="A296" s="10"/>
      <c r="B296" s="11"/>
      <c r="C296" s="10"/>
      <c r="D296" s="10"/>
      <c r="E296" s="10"/>
      <c r="F296" s="10"/>
      <c r="G296" s="10"/>
      <c r="H296" s="10"/>
      <c r="I296" s="11"/>
      <c r="J296" s="12"/>
      <c r="K296" s="10"/>
      <c r="L296" s="10"/>
      <c r="M296" s="10"/>
      <c r="N296" s="13" t="str">
        <f aca="true">IF(B296="","",IF(I296&lt;&gt;"",I296-B296,TODAY()-B296))</f>
        <v/>
      </c>
      <c r="O296" s="14" t="str">
        <f aca="false">IF(A296="","",TRIM(IF(AND(I296="",N(N296)&gt;3),"Abierta hace más de 3 días · ","")&amp;IF(AND(H296&lt;&gt;"Pendiente",G296=""),"Sin técnico · ","")&amp;IF(AND(H296="Terminada",M296&lt;&gt;"Sí"),"Falta firma","")))</f>
        <v/>
      </c>
    </row>
    <row r="297" customFormat="false" ht="15" hidden="false" customHeight="false" outlineLevel="0" collapsed="false">
      <c r="A297" s="10"/>
      <c r="B297" s="11"/>
      <c r="C297" s="10"/>
      <c r="D297" s="10"/>
      <c r="E297" s="10"/>
      <c r="F297" s="10"/>
      <c r="G297" s="10"/>
      <c r="H297" s="10"/>
      <c r="I297" s="11"/>
      <c r="J297" s="12"/>
      <c r="K297" s="10"/>
      <c r="L297" s="10"/>
      <c r="M297" s="10"/>
      <c r="N297" s="13" t="str">
        <f aca="true">IF(B297="","",IF(I297&lt;&gt;"",I297-B297,TODAY()-B297))</f>
        <v/>
      </c>
      <c r="O297" s="14" t="str">
        <f aca="false">IF(A297="","",TRIM(IF(AND(I297="",N(N297)&gt;3),"Abierta hace más de 3 días · ","")&amp;IF(AND(H297&lt;&gt;"Pendiente",G297=""),"Sin técnico · ","")&amp;IF(AND(H297="Terminada",M297&lt;&gt;"Sí"),"Falta firma","")))</f>
        <v/>
      </c>
    </row>
    <row r="298" customFormat="false" ht="15" hidden="false" customHeight="false" outlineLevel="0" collapsed="false">
      <c r="A298" s="10"/>
      <c r="B298" s="11"/>
      <c r="C298" s="10"/>
      <c r="D298" s="10"/>
      <c r="E298" s="10"/>
      <c r="F298" s="10"/>
      <c r="G298" s="10"/>
      <c r="H298" s="10"/>
      <c r="I298" s="11"/>
      <c r="J298" s="12"/>
      <c r="K298" s="10"/>
      <c r="L298" s="10"/>
      <c r="M298" s="10"/>
      <c r="N298" s="13" t="str">
        <f aca="true">IF(B298="","",IF(I298&lt;&gt;"",I298-B298,TODAY()-B298))</f>
        <v/>
      </c>
      <c r="O298" s="14" t="str">
        <f aca="false">IF(A298="","",TRIM(IF(AND(I298="",N(N298)&gt;3),"Abierta hace más de 3 días · ","")&amp;IF(AND(H298&lt;&gt;"Pendiente",G298=""),"Sin técnico · ","")&amp;IF(AND(H298="Terminada",M298&lt;&gt;"Sí"),"Falta firma","")))</f>
        <v/>
      </c>
    </row>
    <row r="299" customFormat="false" ht="15" hidden="false" customHeight="false" outlineLevel="0" collapsed="false">
      <c r="A299" s="10"/>
      <c r="B299" s="11"/>
      <c r="C299" s="10"/>
      <c r="D299" s="10"/>
      <c r="E299" s="10"/>
      <c r="F299" s="10"/>
      <c r="G299" s="10"/>
      <c r="H299" s="10"/>
      <c r="I299" s="11"/>
      <c r="J299" s="12"/>
      <c r="K299" s="10"/>
      <c r="L299" s="10"/>
      <c r="M299" s="10"/>
      <c r="N299" s="13" t="str">
        <f aca="true">IF(B299="","",IF(I299&lt;&gt;"",I299-B299,TODAY()-B299))</f>
        <v/>
      </c>
      <c r="O299" s="14" t="str">
        <f aca="false">IF(A299="","",TRIM(IF(AND(I299="",N(N299)&gt;3),"Abierta hace más de 3 días · ","")&amp;IF(AND(H299&lt;&gt;"Pendiente",G299=""),"Sin técnico · ","")&amp;IF(AND(H299="Terminada",M299&lt;&gt;"Sí"),"Falta firma","")))</f>
        <v/>
      </c>
    </row>
    <row r="300" customFormat="false" ht="15" hidden="false" customHeight="false" outlineLevel="0" collapsed="false">
      <c r="A300" s="10"/>
      <c r="B300" s="11"/>
      <c r="C300" s="10"/>
      <c r="D300" s="10"/>
      <c r="E300" s="10"/>
      <c r="F300" s="10"/>
      <c r="G300" s="10"/>
      <c r="H300" s="10"/>
      <c r="I300" s="11"/>
      <c r="J300" s="12"/>
      <c r="K300" s="10"/>
      <c r="L300" s="10"/>
      <c r="M300" s="10"/>
      <c r="N300" s="13" t="str">
        <f aca="true">IF(B300="","",IF(I300&lt;&gt;"",I300-B300,TODAY()-B300))</f>
        <v/>
      </c>
      <c r="O300" s="14" t="str">
        <f aca="false">IF(A300="","",TRIM(IF(AND(I300="",N(N300)&gt;3),"Abierta hace más de 3 días · ","")&amp;IF(AND(H300&lt;&gt;"Pendiente",G300=""),"Sin técnico · ","")&amp;IF(AND(H300="Terminada",M300&lt;&gt;"Sí"),"Falta firma","")))</f>
        <v/>
      </c>
    </row>
    <row r="301" customFormat="false" ht="15" hidden="false" customHeight="false" outlineLevel="0" collapsed="false">
      <c r="A301" s="10"/>
      <c r="B301" s="11"/>
      <c r="C301" s="10"/>
      <c r="D301" s="10"/>
      <c r="E301" s="10"/>
      <c r="F301" s="10"/>
      <c r="G301" s="10"/>
      <c r="H301" s="10"/>
      <c r="I301" s="11"/>
      <c r="J301" s="12"/>
      <c r="K301" s="10"/>
      <c r="L301" s="10"/>
      <c r="M301" s="10"/>
      <c r="N301" s="13" t="str">
        <f aca="true">IF(B301="","",IF(I301&lt;&gt;"",I301-B301,TODAY()-B301))</f>
        <v/>
      </c>
      <c r="O301" s="14" t="str">
        <f aca="false">IF(A301="","",TRIM(IF(AND(I301="",N(N301)&gt;3),"Abierta hace más de 3 días · ","")&amp;IF(AND(H301&lt;&gt;"Pendiente",G301=""),"Sin técnico · ","")&amp;IF(AND(H301="Terminada",M301&lt;&gt;"Sí"),"Falta firma","")))</f>
        <v/>
      </c>
    </row>
    <row r="302" customFormat="false" ht="15" hidden="false" customHeight="false" outlineLevel="0" collapsed="false">
      <c r="A302" s="10"/>
      <c r="B302" s="11"/>
      <c r="C302" s="10"/>
      <c r="D302" s="10"/>
      <c r="E302" s="10"/>
      <c r="F302" s="10"/>
      <c r="G302" s="10"/>
      <c r="H302" s="10"/>
      <c r="I302" s="11"/>
      <c r="J302" s="12"/>
      <c r="K302" s="10"/>
      <c r="L302" s="10"/>
      <c r="M302" s="10"/>
      <c r="N302" s="13" t="str">
        <f aca="true">IF(B302="","",IF(I302&lt;&gt;"",I302-B302,TODAY()-B302))</f>
        <v/>
      </c>
      <c r="O302" s="14" t="str">
        <f aca="false">IF(A302="","",TRIM(IF(AND(I302="",N(N302)&gt;3),"Abierta hace más de 3 días · ","")&amp;IF(AND(H302&lt;&gt;"Pendiente",G302=""),"Sin técnico · ","")&amp;IF(AND(H302="Terminada",M302&lt;&gt;"Sí"),"Falta firma","")))</f>
        <v/>
      </c>
    </row>
    <row r="303" customFormat="false" ht="15" hidden="false" customHeight="false" outlineLevel="0" collapsed="false">
      <c r="A303" s="10"/>
      <c r="B303" s="11"/>
      <c r="C303" s="10"/>
      <c r="D303" s="10"/>
      <c r="E303" s="10"/>
      <c r="F303" s="10"/>
      <c r="G303" s="10"/>
      <c r="H303" s="10"/>
      <c r="I303" s="11"/>
      <c r="J303" s="12"/>
      <c r="K303" s="10"/>
      <c r="L303" s="10"/>
      <c r="M303" s="10"/>
      <c r="N303" s="13" t="str">
        <f aca="true">IF(B303="","",IF(I303&lt;&gt;"",I303-B303,TODAY()-B303))</f>
        <v/>
      </c>
      <c r="O303" s="14" t="str">
        <f aca="false">IF(A303="","",TRIM(IF(AND(I303="",N(N303)&gt;3),"Abierta hace más de 3 días · ","")&amp;IF(AND(H303&lt;&gt;"Pendiente",G303=""),"Sin técnico · ","")&amp;IF(AND(H303="Terminada",M303&lt;&gt;"Sí"),"Falta firma","")))</f>
        <v/>
      </c>
    </row>
    <row r="304" customFormat="false" ht="15" hidden="false" customHeight="false" outlineLevel="0" collapsed="false">
      <c r="A304" s="10"/>
      <c r="B304" s="11"/>
      <c r="C304" s="10"/>
      <c r="D304" s="10"/>
      <c r="E304" s="10"/>
      <c r="F304" s="10"/>
      <c r="G304" s="10"/>
      <c r="H304" s="10"/>
      <c r="I304" s="11"/>
      <c r="J304" s="12"/>
      <c r="K304" s="10"/>
      <c r="L304" s="10"/>
      <c r="M304" s="10"/>
      <c r="N304" s="13" t="str">
        <f aca="true">IF(B304="","",IF(I304&lt;&gt;"",I304-B304,TODAY()-B304))</f>
        <v/>
      </c>
      <c r="O304" s="14" t="str">
        <f aca="false">IF(A304="","",TRIM(IF(AND(I304="",N(N304)&gt;3),"Abierta hace más de 3 días · ","")&amp;IF(AND(H304&lt;&gt;"Pendiente",G304=""),"Sin técnico · ","")&amp;IF(AND(H304="Terminada",M304&lt;&gt;"Sí"),"Falta firma","")))</f>
        <v/>
      </c>
    </row>
    <row r="305" customFormat="false" ht="15" hidden="false" customHeight="false" outlineLevel="0" collapsed="false">
      <c r="A305" s="10"/>
      <c r="B305" s="11"/>
      <c r="C305" s="10"/>
      <c r="D305" s="10"/>
      <c r="E305" s="10"/>
      <c r="F305" s="10"/>
      <c r="G305" s="10"/>
      <c r="H305" s="10"/>
      <c r="I305" s="11"/>
      <c r="J305" s="12"/>
      <c r="K305" s="10"/>
      <c r="L305" s="10"/>
      <c r="M305" s="10"/>
      <c r="N305" s="13" t="str">
        <f aca="true">IF(B305="","",IF(I305&lt;&gt;"",I305-B305,TODAY()-B305))</f>
        <v/>
      </c>
      <c r="O305" s="14" t="str">
        <f aca="false">IF(A305="","",TRIM(IF(AND(I305="",N(N305)&gt;3),"Abierta hace más de 3 días · ","")&amp;IF(AND(H305&lt;&gt;"Pendiente",G305=""),"Sin técnico · ","")&amp;IF(AND(H305="Terminada",M305&lt;&gt;"Sí"),"Falta firma","")))</f>
        <v/>
      </c>
    </row>
    <row r="306" customFormat="false" ht="15" hidden="false" customHeight="false" outlineLevel="0" collapsed="false">
      <c r="A306" s="10"/>
      <c r="B306" s="11"/>
      <c r="C306" s="10"/>
      <c r="D306" s="10"/>
      <c r="E306" s="10"/>
      <c r="F306" s="10"/>
      <c r="G306" s="10"/>
      <c r="H306" s="10"/>
      <c r="I306" s="11"/>
      <c r="J306" s="12"/>
      <c r="K306" s="10"/>
      <c r="L306" s="10"/>
      <c r="M306" s="10"/>
      <c r="N306" s="13" t="str">
        <f aca="true">IF(B306="","",IF(I306&lt;&gt;"",I306-B306,TODAY()-B306))</f>
        <v/>
      </c>
      <c r="O306" s="14" t="str">
        <f aca="false">IF(A306="","",TRIM(IF(AND(I306="",N(N306)&gt;3),"Abierta hace más de 3 días · ","")&amp;IF(AND(H306&lt;&gt;"Pendiente",G306=""),"Sin técnico · ","")&amp;IF(AND(H306="Terminada",M306&lt;&gt;"Sí"),"Falta firma","")))</f>
        <v/>
      </c>
    </row>
    <row r="307" customFormat="false" ht="15" hidden="false" customHeight="false" outlineLevel="0" collapsed="false">
      <c r="A307" s="10"/>
      <c r="B307" s="11"/>
      <c r="C307" s="10"/>
      <c r="D307" s="10"/>
      <c r="E307" s="10"/>
      <c r="F307" s="10"/>
      <c r="G307" s="10"/>
      <c r="H307" s="10"/>
      <c r="I307" s="11"/>
      <c r="J307" s="12"/>
      <c r="K307" s="10"/>
      <c r="L307" s="10"/>
      <c r="M307" s="10"/>
      <c r="N307" s="13" t="str">
        <f aca="true">IF(B307="","",IF(I307&lt;&gt;"",I307-B307,TODAY()-B307))</f>
        <v/>
      </c>
      <c r="O307" s="14" t="str">
        <f aca="false">IF(A307="","",TRIM(IF(AND(I307="",N(N307)&gt;3),"Abierta hace más de 3 días · ","")&amp;IF(AND(H307&lt;&gt;"Pendiente",G307=""),"Sin técnico · ","")&amp;IF(AND(H307="Terminada",M307&lt;&gt;"Sí"),"Falta firma","")))</f>
        <v/>
      </c>
    </row>
    <row r="308" customFormat="false" ht="15" hidden="false" customHeight="false" outlineLevel="0" collapsed="false">
      <c r="A308" s="10"/>
      <c r="B308" s="11"/>
      <c r="C308" s="10"/>
      <c r="D308" s="10"/>
      <c r="E308" s="10"/>
      <c r="F308" s="10"/>
      <c r="G308" s="10"/>
      <c r="H308" s="10"/>
      <c r="I308" s="11"/>
      <c r="J308" s="12"/>
      <c r="K308" s="10"/>
      <c r="L308" s="10"/>
      <c r="M308" s="10"/>
      <c r="N308" s="13" t="str">
        <f aca="true">IF(B308="","",IF(I308&lt;&gt;"",I308-B308,TODAY()-B308))</f>
        <v/>
      </c>
      <c r="O308" s="14" t="str">
        <f aca="false">IF(A308="","",TRIM(IF(AND(I308="",N(N308)&gt;3),"Abierta hace más de 3 días · ","")&amp;IF(AND(H308&lt;&gt;"Pendiente",G308=""),"Sin técnico · ","")&amp;IF(AND(H308="Terminada",M308&lt;&gt;"Sí"),"Falta firma","")))</f>
        <v/>
      </c>
    </row>
    <row r="309" customFormat="false" ht="15" hidden="false" customHeight="false" outlineLevel="0" collapsed="false">
      <c r="A309" s="10"/>
      <c r="B309" s="11"/>
      <c r="C309" s="10"/>
      <c r="D309" s="10"/>
      <c r="E309" s="10"/>
      <c r="F309" s="10"/>
      <c r="G309" s="10"/>
      <c r="H309" s="10"/>
      <c r="I309" s="11"/>
      <c r="J309" s="12"/>
      <c r="K309" s="10"/>
      <c r="L309" s="10"/>
      <c r="M309" s="10"/>
      <c r="N309" s="13" t="str">
        <f aca="true">IF(B309="","",IF(I309&lt;&gt;"",I309-B309,TODAY()-B309))</f>
        <v/>
      </c>
      <c r="O309" s="14" t="str">
        <f aca="false">IF(A309="","",TRIM(IF(AND(I309="",N(N309)&gt;3),"Abierta hace más de 3 días · ","")&amp;IF(AND(H309&lt;&gt;"Pendiente",G309=""),"Sin técnico · ","")&amp;IF(AND(H309="Terminada",M309&lt;&gt;"Sí"),"Falta firma","")))</f>
        <v/>
      </c>
    </row>
    <row r="310" customFormat="false" ht="15" hidden="false" customHeight="false" outlineLevel="0" collapsed="false">
      <c r="A310" s="10"/>
      <c r="B310" s="11"/>
      <c r="C310" s="10"/>
      <c r="D310" s="10"/>
      <c r="E310" s="10"/>
      <c r="F310" s="10"/>
      <c r="G310" s="10"/>
      <c r="H310" s="10"/>
      <c r="I310" s="11"/>
      <c r="J310" s="12"/>
      <c r="K310" s="10"/>
      <c r="L310" s="10"/>
      <c r="M310" s="10"/>
      <c r="N310" s="13" t="str">
        <f aca="true">IF(B310="","",IF(I310&lt;&gt;"",I310-B310,TODAY()-B310))</f>
        <v/>
      </c>
      <c r="O310" s="14" t="str">
        <f aca="false">IF(A310="","",TRIM(IF(AND(I310="",N(N310)&gt;3),"Abierta hace más de 3 días · ","")&amp;IF(AND(H310&lt;&gt;"Pendiente",G310=""),"Sin técnico · ","")&amp;IF(AND(H310="Terminada",M310&lt;&gt;"Sí"),"Falta firma","")))</f>
        <v/>
      </c>
    </row>
    <row r="311" customFormat="false" ht="15" hidden="false" customHeight="false" outlineLevel="0" collapsed="false">
      <c r="A311" s="10"/>
      <c r="B311" s="11"/>
      <c r="C311" s="10"/>
      <c r="D311" s="10"/>
      <c r="E311" s="10"/>
      <c r="F311" s="10"/>
      <c r="G311" s="10"/>
      <c r="H311" s="10"/>
      <c r="I311" s="11"/>
      <c r="J311" s="12"/>
      <c r="K311" s="10"/>
      <c r="L311" s="10"/>
      <c r="M311" s="10"/>
      <c r="N311" s="13" t="str">
        <f aca="true">IF(B311="","",IF(I311&lt;&gt;"",I311-B311,TODAY()-B311))</f>
        <v/>
      </c>
      <c r="O311" s="14" t="str">
        <f aca="false">IF(A311="","",TRIM(IF(AND(I311="",N(N311)&gt;3),"Abierta hace más de 3 días · ","")&amp;IF(AND(H311&lt;&gt;"Pendiente",G311=""),"Sin técnico · ","")&amp;IF(AND(H311="Terminada",M311&lt;&gt;"Sí"),"Falta firma","")))</f>
        <v/>
      </c>
    </row>
    <row r="312" customFormat="false" ht="15" hidden="false" customHeight="false" outlineLevel="0" collapsed="false">
      <c r="A312" s="10"/>
      <c r="B312" s="11"/>
      <c r="C312" s="10"/>
      <c r="D312" s="10"/>
      <c r="E312" s="10"/>
      <c r="F312" s="10"/>
      <c r="G312" s="10"/>
      <c r="H312" s="10"/>
      <c r="I312" s="11"/>
      <c r="J312" s="12"/>
      <c r="K312" s="10"/>
      <c r="L312" s="10"/>
      <c r="M312" s="10"/>
      <c r="N312" s="13" t="str">
        <f aca="true">IF(B312="","",IF(I312&lt;&gt;"",I312-B312,TODAY()-B312))</f>
        <v/>
      </c>
      <c r="O312" s="14" t="str">
        <f aca="false">IF(A312="","",TRIM(IF(AND(I312="",N(N312)&gt;3),"Abierta hace más de 3 días · ","")&amp;IF(AND(H312&lt;&gt;"Pendiente",G312=""),"Sin técnico · ","")&amp;IF(AND(H312="Terminada",M312&lt;&gt;"Sí"),"Falta firma","")))</f>
        <v/>
      </c>
    </row>
    <row r="313" customFormat="false" ht="15" hidden="false" customHeight="false" outlineLevel="0" collapsed="false">
      <c r="A313" s="10"/>
      <c r="B313" s="11"/>
      <c r="C313" s="10"/>
      <c r="D313" s="10"/>
      <c r="E313" s="10"/>
      <c r="F313" s="10"/>
      <c r="G313" s="10"/>
      <c r="H313" s="10"/>
      <c r="I313" s="11"/>
      <c r="J313" s="12"/>
      <c r="K313" s="10"/>
      <c r="L313" s="10"/>
      <c r="M313" s="10"/>
      <c r="N313" s="13" t="str">
        <f aca="true">IF(B313="","",IF(I313&lt;&gt;"",I313-B313,TODAY()-B313))</f>
        <v/>
      </c>
      <c r="O313" s="14" t="str">
        <f aca="false">IF(A313="","",TRIM(IF(AND(I313="",N(N313)&gt;3),"Abierta hace más de 3 días · ","")&amp;IF(AND(H313&lt;&gt;"Pendiente",G313=""),"Sin técnico · ","")&amp;IF(AND(H313="Terminada",M313&lt;&gt;"Sí"),"Falta firma","")))</f>
        <v/>
      </c>
    </row>
    <row r="314" customFormat="false" ht="15" hidden="false" customHeight="false" outlineLevel="0" collapsed="false">
      <c r="A314" s="10"/>
      <c r="B314" s="11"/>
      <c r="C314" s="10"/>
      <c r="D314" s="10"/>
      <c r="E314" s="10"/>
      <c r="F314" s="10"/>
      <c r="G314" s="10"/>
      <c r="H314" s="10"/>
      <c r="I314" s="11"/>
      <c r="J314" s="12"/>
      <c r="K314" s="10"/>
      <c r="L314" s="10"/>
      <c r="M314" s="10"/>
      <c r="N314" s="13" t="str">
        <f aca="true">IF(B314="","",IF(I314&lt;&gt;"",I314-B314,TODAY()-B314))</f>
        <v/>
      </c>
      <c r="O314" s="14" t="str">
        <f aca="false">IF(A314="","",TRIM(IF(AND(I314="",N(N314)&gt;3),"Abierta hace más de 3 días · ","")&amp;IF(AND(H314&lt;&gt;"Pendiente",G314=""),"Sin técnico · ","")&amp;IF(AND(H314="Terminada",M314&lt;&gt;"Sí"),"Falta firma","")))</f>
        <v/>
      </c>
    </row>
    <row r="315" customFormat="false" ht="15" hidden="false" customHeight="false" outlineLevel="0" collapsed="false">
      <c r="A315" s="10"/>
      <c r="B315" s="11"/>
      <c r="C315" s="10"/>
      <c r="D315" s="10"/>
      <c r="E315" s="10"/>
      <c r="F315" s="10"/>
      <c r="G315" s="10"/>
      <c r="H315" s="10"/>
      <c r="I315" s="11"/>
      <c r="J315" s="12"/>
      <c r="K315" s="10"/>
      <c r="L315" s="10"/>
      <c r="M315" s="10"/>
      <c r="N315" s="13" t="str">
        <f aca="true">IF(B315="","",IF(I315&lt;&gt;"",I315-B315,TODAY()-B315))</f>
        <v/>
      </c>
      <c r="O315" s="14" t="str">
        <f aca="false">IF(A315="","",TRIM(IF(AND(I315="",N(N315)&gt;3),"Abierta hace más de 3 días · ","")&amp;IF(AND(H315&lt;&gt;"Pendiente",G315=""),"Sin técnico · ","")&amp;IF(AND(H315="Terminada",M315&lt;&gt;"Sí"),"Falta firma","")))</f>
        <v/>
      </c>
    </row>
    <row r="316" customFormat="false" ht="15" hidden="false" customHeight="false" outlineLevel="0" collapsed="false">
      <c r="A316" s="10"/>
      <c r="B316" s="11"/>
      <c r="C316" s="10"/>
      <c r="D316" s="10"/>
      <c r="E316" s="10"/>
      <c r="F316" s="10"/>
      <c r="G316" s="10"/>
      <c r="H316" s="10"/>
      <c r="I316" s="11"/>
      <c r="J316" s="12"/>
      <c r="K316" s="10"/>
      <c r="L316" s="10"/>
      <c r="M316" s="10"/>
      <c r="N316" s="13" t="str">
        <f aca="true">IF(B316="","",IF(I316&lt;&gt;"",I316-B316,TODAY()-B316))</f>
        <v/>
      </c>
      <c r="O316" s="14" t="str">
        <f aca="false">IF(A316="","",TRIM(IF(AND(I316="",N(N316)&gt;3),"Abierta hace más de 3 días · ","")&amp;IF(AND(H316&lt;&gt;"Pendiente",G316=""),"Sin técnico · ","")&amp;IF(AND(H316="Terminada",M316&lt;&gt;"Sí"),"Falta firma","")))</f>
        <v/>
      </c>
    </row>
    <row r="317" customFormat="false" ht="15" hidden="false" customHeight="false" outlineLevel="0" collapsed="false">
      <c r="A317" s="10"/>
      <c r="B317" s="11"/>
      <c r="C317" s="10"/>
      <c r="D317" s="10"/>
      <c r="E317" s="10"/>
      <c r="F317" s="10"/>
      <c r="G317" s="10"/>
      <c r="H317" s="10"/>
      <c r="I317" s="11"/>
      <c r="J317" s="12"/>
      <c r="K317" s="10"/>
      <c r="L317" s="10"/>
      <c r="M317" s="10"/>
      <c r="N317" s="13" t="str">
        <f aca="true">IF(B317="","",IF(I317&lt;&gt;"",I317-B317,TODAY()-B317))</f>
        <v/>
      </c>
      <c r="O317" s="14" t="str">
        <f aca="false">IF(A317="","",TRIM(IF(AND(I317="",N(N317)&gt;3),"Abierta hace más de 3 días · ","")&amp;IF(AND(H317&lt;&gt;"Pendiente",G317=""),"Sin técnico · ","")&amp;IF(AND(H317="Terminada",M317&lt;&gt;"Sí"),"Falta firma","")))</f>
        <v/>
      </c>
    </row>
    <row r="318" customFormat="false" ht="15" hidden="false" customHeight="false" outlineLevel="0" collapsed="false">
      <c r="A318" s="10"/>
      <c r="B318" s="11"/>
      <c r="C318" s="10"/>
      <c r="D318" s="10"/>
      <c r="E318" s="10"/>
      <c r="F318" s="10"/>
      <c r="G318" s="10"/>
      <c r="H318" s="10"/>
      <c r="I318" s="11"/>
      <c r="J318" s="12"/>
      <c r="K318" s="10"/>
      <c r="L318" s="10"/>
      <c r="M318" s="10"/>
      <c r="N318" s="13" t="str">
        <f aca="true">IF(B318="","",IF(I318&lt;&gt;"",I318-B318,TODAY()-B318))</f>
        <v/>
      </c>
      <c r="O318" s="14" t="str">
        <f aca="false">IF(A318="","",TRIM(IF(AND(I318="",N(N318)&gt;3),"Abierta hace más de 3 días · ","")&amp;IF(AND(H318&lt;&gt;"Pendiente",G318=""),"Sin técnico · ","")&amp;IF(AND(H318="Terminada",M318&lt;&gt;"Sí"),"Falta firma","")))</f>
        <v/>
      </c>
    </row>
    <row r="319" customFormat="false" ht="15" hidden="false" customHeight="false" outlineLevel="0" collapsed="false">
      <c r="A319" s="10"/>
      <c r="B319" s="11"/>
      <c r="C319" s="10"/>
      <c r="D319" s="10"/>
      <c r="E319" s="10"/>
      <c r="F319" s="10"/>
      <c r="G319" s="10"/>
      <c r="H319" s="10"/>
      <c r="I319" s="11"/>
      <c r="J319" s="12"/>
      <c r="K319" s="10"/>
      <c r="L319" s="10"/>
      <c r="M319" s="10"/>
      <c r="N319" s="13" t="str">
        <f aca="true">IF(B319="","",IF(I319&lt;&gt;"",I319-B319,TODAY()-B319))</f>
        <v/>
      </c>
      <c r="O319" s="14" t="str">
        <f aca="false">IF(A319="","",TRIM(IF(AND(I319="",N(N319)&gt;3),"Abierta hace más de 3 días · ","")&amp;IF(AND(H319&lt;&gt;"Pendiente",G319=""),"Sin técnico · ","")&amp;IF(AND(H319="Terminada",M319&lt;&gt;"Sí"),"Falta firma","")))</f>
        <v/>
      </c>
    </row>
    <row r="320" customFormat="false" ht="15" hidden="false" customHeight="false" outlineLevel="0" collapsed="false">
      <c r="A320" s="10"/>
      <c r="B320" s="11"/>
      <c r="C320" s="10"/>
      <c r="D320" s="10"/>
      <c r="E320" s="10"/>
      <c r="F320" s="10"/>
      <c r="G320" s="10"/>
      <c r="H320" s="10"/>
      <c r="I320" s="11"/>
      <c r="J320" s="12"/>
      <c r="K320" s="10"/>
      <c r="L320" s="10"/>
      <c r="M320" s="10"/>
      <c r="N320" s="13" t="str">
        <f aca="true">IF(B320="","",IF(I320&lt;&gt;"",I320-B320,TODAY()-B320))</f>
        <v/>
      </c>
      <c r="O320" s="14" t="str">
        <f aca="false">IF(A320="","",TRIM(IF(AND(I320="",N(N320)&gt;3),"Abierta hace más de 3 días · ","")&amp;IF(AND(H320&lt;&gt;"Pendiente",G320=""),"Sin técnico · ","")&amp;IF(AND(H320="Terminada",M320&lt;&gt;"Sí"),"Falta firma","")))</f>
        <v/>
      </c>
    </row>
    <row r="321" customFormat="false" ht="15" hidden="false" customHeight="false" outlineLevel="0" collapsed="false">
      <c r="A321" s="10"/>
      <c r="B321" s="11"/>
      <c r="C321" s="10"/>
      <c r="D321" s="10"/>
      <c r="E321" s="10"/>
      <c r="F321" s="10"/>
      <c r="G321" s="10"/>
      <c r="H321" s="10"/>
      <c r="I321" s="11"/>
      <c r="J321" s="12"/>
      <c r="K321" s="10"/>
      <c r="L321" s="10"/>
      <c r="M321" s="10"/>
      <c r="N321" s="13" t="str">
        <f aca="true">IF(B321="","",IF(I321&lt;&gt;"",I321-B321,TODAY()-B321))</f>
        <v/>
      </c>
      <c r="O321" s="14" t="str">
        <f aca="false">IF(A321="","",TRIM(IF(AND(I321="",N(N321)&gt;3),"Abierta hace más de 3 días · ","")&amp;IF(AND(H321&lt;&gt;"Pendiente",G321=""),"Sin técnico · ","")&amp;IF(AND(H321="Terminada",M321&lt;&gt;"Sí"),"Falta firma","")))</f>
        <v/>
      </c>
    </row>
    <row r="322" customFormat="false" ht="15" hidden="false" customHeight="false" outlineLevel="0" collapsed="false">
      <c r="A322" s="10"/>
      <c r="B322" s="11"/>
      <c r="C322" s="10"/>
      <c r="D322" s="10"/>
      <c r="E322" s="10"/>
      <c r="F322" s="10"/>
      <c r="G322" s="10"/>
      <c r="H322" s="10"/>
      <c r="I322" s="11"/>
      <c r="J322" s="12"/>
      <c r="K322" s="10"/>
      <c r="L322" s="10"/>
      <c r="M322" s="10"/>
      <c r="N322" s="13" t="str">
        <f aca="true">IF(B322="","",IF(I322&lt;&gt;"",I322-B322,TODAY()-B322))</f>
        <v/>
      </c>
      <c r="O322" s="14" t="str">
        <f aca="false">IF(A322="","",TRIM(IF(AND(I322="",N(N322)&gt;3),"Abierta hace más de 3 días · ","")&amp;IF(AND(H322&lt;&gt;"Pendiente",G322=""),"Sin técnico · ","")&amp;IF(AND(H322="Terminada",M322&lt;&gt;"Sí"),"Falta firma","")))</f>
        <v/>
      </c>
    </row>
    <row r="323" customFormat="false" ht="15" hidden="false" customHeight="false" outlineLevel="0" collapsed="false">
      <c r="A323" s="10"/>
      <c r="B323" s="11"/>
      <c r="C323" s="10"/>
      <c r="D323" s="10"/>
      <c r="E323" s="10"/>
      <c r="F323" s="10"/>
      <c r="G323" s="10"/>
      <c r="H323" s="10"/>
      <c r="I323" s="11"/>
      <c r="J323" s="12"/>
      <c r="K323" s="10"/>
      <c r="L323" s="10"/>
      <c r="M323" s="10"/>
      <c r="N323" s="13" t="str">
        <f aca="true">IF(B323="","",IF(I323&lt;&gt;"",I323-B323,TODAY()-B323))</f>
        <v/>
      </c>
      <c r="O323" s="14" t="str">
        <f aca="false">IF(A323="","",TRIM(IF(AND(I323="",N(N323)&gt;3),"Abierta hace más de 3 días · ","")&amp;IF(AND(H323&lt;&gt;"Pendiente",G323=""),"Sin técnico · ","")&amp;IF(AND(H323="Terminada",M323&lt;&gt;"Sí"),"Falta firma","")))</f>
        <v/>
      </c>
    </row>
    <row r="324" customFormat="false" ht="15" hidden="false" customHeight="false" outlineLevel="0" collapsed="false">
      <c r="A324" s="10"/>
      <c r="B324" s="11"/>
      <c r="C324" s="10"/>
      <c r="D324" s="10"/>
      <c r="E324" s="10"/>
      <c r="F324" s="10"/>
      <c r="G324" s="10"/>
      <c r="H324" s="10"/>
      <c r="I324" s="11"/>
      <c r="J324" s="12"/>
      <c r="K324" s="10"/>
      <c r="L324" s="10"/>
      <c r="M324" s="10"/>
      <c r="N324" s="13" t="str">
        <f aca="true">IF(B324="","",IF(I324&lt;&gt;"",I324-B324,TODAY()-B324))</f>
        <v/>
      </c>
      <c r="O324" s="14" t="str">
        <f aca="false">IF(A324="","",TRIM(IF(AND(I324="",N(N324)&gt;3),"Abierta hace más de 3 días · ","")&amp;IF(AND(H324&lt;&gt;"Pendiente",G324=""),"Sin técnico · ","")&amp;IF(AND(H324="Terminada",M324&lt;&gt;"Sí"),"Falta firma","")))</f>
        <v/>
      </c>
    </row>
    <row r="325" customFormat="false" ht="15" hidden="false" customHeight="false" outlineLevel="0" collapsed="false">
      <c r="A325" s="10"/>
      <c r="B325" s="11"/>
      <c r="C325" s="10"/>
      <c r="D325" s="10"/>
      <c r="E325" s="10"/>
      <c r="F325" s="10"/>
      <c r="G325" s="10"/>
      <c r="H325" s="10"/>
      <c r="I325" s="11"/>
      <c r="J325" s="12"/>
      <c r="K325" s="10"/>
      <c r="L325" s="10"/>
      <c r="M325" s="10"/>
      <c r="N325" s="13" t="str">
        <f aca="true">IF(B325="","",IF(I325&lt;&gt;"",I325-B325,TODAY()-B325))</f>
        <v/>
      </c>
      <c r="O325" s="14" t="str">
        <f aca="false">IF(A325="","",TRIM(IF(AND(I325="",N(N325)&gt;3),"Abierta hace más de 3 días · ","")&amp;IF(AND(H325&lt;&gt;"Pendiente",G325=""),"Sin técnico · ","")&amp;IF(AND(H325="Terminada",M325&lt;&gt;"Sí"),"Falta firma","")))</f>
        <v/>
      </c>
    </row>
    <row r="326" customFormat="false" ht="15" hidden="false" customHeight="false" outlineLevel="0" collapsed="false">
      <c r="A326" s="10"/>
      <c r="B326" s="11"/>
      <c r="C326" s="10"/>
      <c r="D326" s="10"/>
      <c r="E326" s="10"/>
      <c r="F326" s="10"/>
      <c r="G326" s="10"/>
      <c r="H326" s="10"/>
      <c r="I326" s="11"/>
      <c r="J326" s="12"/>
      <c r="K326" s="10"/>
      <c r="L326" s="10"/>
      <c r="M326" s="10"/>
      <c r="N326" s="13" t="str">
        <f aca="true">IF(B326="","",IF(I326&lt;&gt;"",I326-B326,TODAY()-B326))</f>
        <v/>
      </c>
      <c r="O326" s="14" t="str">
        <f aca="false">IF(A326="","",TRIM(IF(AND(I326="",N(N326)&gt;3),"Abierta hace más de 3 días · ","")&amp;IF(AND(H326&lt;&gt;"Pendiente",G326=""),"Sin técnico · ","")&amp;IF(AND(H326="Terminada",M326&lt;&gt;"Sí"),"Falta firma","")))</f>
        <v/>
      </c>
    </row>
    <row r="327" customFormat="false" ht="15" hidden="false" customHeight="false" outlineLevel="0" collapsed="false">
      <c r="A327" s="10"/>
      <c r="B327" s="11"/>
      <c r="C327" s="10"/>
      <c r="D327" s="10"/>
      <c r="E327" s="10"/>
      <c r="F327" s="10"/>
      <c r="G327" s="10"/>
      <c r="H327" s="10"/>
      <c r="I327" s="11"/>
      <c r="J327" s="12"/>
      <c r="K327" s="10"/>
      <c r="L327" s="10"/>
      <c r="M327" s="10"/>
      <c r="N327" s="13" t="str">
        <f aca="true">IF(B327="","",IF(I327&lt;&gt;"",I327-B327,TODAY()-B327))</f>
        <v/>
      </c>
      <c r="O327" s="14" t="str">
        <f aca="false">IF(A327="","",TRIM(IF(AND(I327="",N(N327)&gt;3),"Abierta hace más de 3 días · ","")&amp;IF(AND(H327&lt;&gt;"Pendiente",G327=""),"Sin técnico · ","")&amp;IF(AND(H327="Terminada",M327&lt;&gt;"Sí"),"Falta firma","")))</f>
        <v/>
      </c>
    </row>
    <row r="328" customFormat="false" ht="15" hidden="false" customHeight="false" outlineLevel="0" collapsed="false">
      <c r="A328" s="10"/>
      <c r="B328" s="11"/>
      <c r="C328" s="10"/>
      <c r="D328" s="10"/>
      <c r="E328" s="10"/>
      <c r="F328" s="10"/>
      <c r="G328" s="10"/>
      <c r="H328" s="10"/>
      <c r="I328" s="11"/>
      <c r="J328" s="12"/>
      <c r="K328" s="10"/>
      <c r="L328" s="10"/>
      <c r="M328" s="10"/>
      <c r="N328" s="13" t="str">
        <f aca="true">IF(B328="","",IF(I328&lt;&gt;"",I328-B328,TODAY()-B328))</f>
        <v/>
      </c>
      <c r="O328" s="14" t="str">
        <f aca="false">IF(A328="","",TRIM(IF(AND(I328="",N(N328)&gt;3),"Abierta hace más de 3 días · ","")&amp;IF(AND(H328&lt;&gt;"Pendiente",G328=""),"Sin técnico · ","")&amp;IF(AND(H328="Terminada",M328&lt;&gt;"Sí"),"Falta firma","")))</f>
        <v/>
      </c>
    </row>
    <row r="329" customFormat="false" ht="15" hidden="false" customHeight="false" outlineLevel="0" collapsed="false">
      <c r="A329" s="10"/>
      <c r="B329" s="11"/>
      <c r="C329" s="10"/>
      <c r="D329" s="10"/>
      <c r="E329" s="10"/>
      <c r="F329" s="10"/>
      <c r="G329" s="10"/>
      <c r="H329" s="10"/>
      <c r="I329" s="11"/>
      <c r="J329" s="12"/>
      <c r="K329" s="10"/>
      <c r="L329" s="10"/>
      <c r="M329" s="10"/>
      <c r="N329" s="13" t="str">
        <f aca="true">IF(B329="","",IF(I329&lt;&gt;"",I329-B329,TODAY()-B329))</f>
        <v/>
      </c>
      <c r="O329" s="14" t="str">
        <f aca="false">IF(A329="","",TRIM(IF(AND(I329="",N(N329)&gt;3),"Abierta hace más de 3 días · ","")&amp;IF(AND(H329&lt;&gt;"Pendiente",G329=""),"Sin técnico · ","")&amp;IF(AND(H329="Terminada",M329&lt;&gt;"Sí"),"Falta firma","")))</f>
        <v/>
      </c>
    </row>
    <row r="330" customFormat="false" ht="15" hidden="false" customHeight="false" outlineLevel="0" collapsed="false">
      <c r="A330" s="10"/>
      <c r="B330" s="11"/>
      <c r="C330" s="10"/>
      <c r="D330" s="10"/>
      <c r="E330" s="10"/>
      <c r="F330" s="10"/>
      <c r="G330" s="10"/>
      <c r="H330" s="10"/>
      <c r="I330" s="11"/>
      <c r="J330" s="12"/>
      <c r="K330" s="10"/>
      <c r="L330" s="10"/>
      <c r="M330" s="10"/>
      <c r="N330" s="13" t="str">
        <f aca="true">IF(B330="","",IF(I330&lt;&gt;"",I330-B330,TODAY()-B330))</f>
        <v/>
      </c>
      <c r="O330" s="14" t="str">
        <f aca="false">IF(A330="","",TRIM(IF(AND(I330="",N(N330)&gt;3),"Abierta hace más de 3 días · ","")&amp;IF(AND(H330&lt;&gt;"Pendiente",G330=""),"Sin técnico · ","")&amp;IF(AND(H330="Terminada",M330&lt;&gt;"Sí"),"Falta firma","")))</f>
        <v/>
      </c>
    </row>
    <row r="331" customFormat="false" ht="15" hidden="false" customHeight="false" outlineLevel="0" collapsed="false">
      <c r="A331" s="10"/>
      <c r="B331" s="11"/>
      <c r="C331" s="10"/>
      <c r="D331" s="10"/>
      <c r="E331" s="10"/>
      <c r="F331" s="10"/>
      <c r="G331" s="10"/>
      <c r="H331" s="10"/>
      <c r="I331" s="11"/>
      <c r="J331" s="12"/>
      <c r="K331" s="10"/>
      <c r="L331" s="10"/>
      <c r="M331" s="10"/>
      <c r="N331" s="13" t="str">
        <f aca="true">IF(B331="","",IF(I331&lt;&gt;"",I331-B331,TODAY()-B331))</f>
        <v/>
      </c>
      <c r="O331" s="14" t="str">
        <f aca="false">IF(A331="","",TRIM(IF(AND(I331="",N(N331)&gt;3),"Abierta hace más de 3 días · ","")&amp;IF(AND(H331&lt;&gt;"Pendiente",G331=""),"Sin técnico · ","")&amp;IF(AND(H331="Terminada",M331&lt;&gt;"Sí"),"Falta firma","")))</f>
        <v/>
      </c>
    </row>
    <row r="332" customFormat="false" ht="15" hidden="false" customHeight="false" outlineLevel="0" collapsed="false">
      <c r="A332" s="10"/>
      <c r="B332" s="11"/>
      <c r="C332" s="10"/>
      <c r="D332" s="10"/>
      <c r="E332" s="10"/>
      <c r="F332" s="10"/>
      <c r="G332" s="10"/>
      <c r="H332" s="10"/>
      <c r="I332" s="11"/>
      <c r="J332" s="12"/>
      <c r="K332" s="10"/>
      <c r="L332" s="10"/>
      <c r="M332" s="10"/>
      <c r="N332" s="13" t="str">
        <f aca="true">IF(B332="","",IF(I332&lt;&gt;"",I332-B332,TODAY()-B332))</f>
        <v/>
      </c>
      <c r="O332" s="14" t="str">
        <f aca="false">IF(A332="","",TRIM(IF(AND(I332="",N(N332)&gt;3),"Abierta hace más de 3 días · ","")&amp;IF(AND(H332&lt;&gt;"Pendiente",G332=""),"Sin técnico · ","")&amp;IF(AND(H332="Terminada",M332&lt;&gt;"Sí"),"Falta firma","")))</f>
        <v/>
      </c>
    </row>
    <row r="333" customFormat="false" ht="15" hidden="false" customHeight="false" outlineLevel="0" collapsed="false">
      <c r="A333" s="10"/>
      <c r="B333" s="11"/>
      <c r="C333" s="10"/>
      <c r="D333" s="10"/>
      <c r="E333" s="10"/>
      <c r="F333" s="10"/>
      <c r="G333" s="10"/>
      <c r="H333" s="10"/>
      <c r="I333" s="11"/>
      <c r="J333" s="12"/>
      <c r="K333" s="10"/>
      <c r="L333" s="10"/>
      <c r="M333" s="10"/>
      <c r="N333" s="13" t="str">
        <f aca="true">IF(B333="","",IF(I333&lt;&gt;"",I333-B333,TODAY()-B333))</f>
        <v/>
      </c>
      <c r="O333" s="14" t="str">
        <f aca="false">IF(A333="","",TRIM(IF(AND(I333="",N(N333)&gt;3),"Abierta hace más de 3 días · ","")&amp;IF(AND(H333&lt;&gt;"Pendiente",G333=""),"Sin técnico · ","")&amp;IF(AND(H333="Terminada",M333&lt;&gt;"Sí"),"Falta firma","")))</f>
        <v/>
      </c>
    </row>
    <row r="334" customFormat="false" ht="15" hidden="false" customHeight="false" outlineLevel="0" collapsed="false">
      <c r="A334" s="10"/>
      <c r="B334" s="11"/>
      <c r="C334" s="10"/>
      <c r="D334" s="10"/>
      <c r="E334" s="10"/>
      <c r="F334" s="10"/>
      <c r="G334" s="10"/>
      <c r="H334" s="10"/>
      <c r="I334" s="11"/>
      <c r="J334" s="12"/>
      <c r="K334" s="10"/>
      <c r="L334" s="10"/>
      <c r="M334" s="10"/>
      <c r="N334" s="13" t="str">
        <f aca="true">IF(B334="","",IF(I334&lt;&gt;"",I334-B334,TODAY()-B334))</f>
        <v/>
      </c>
      <c r="O334" s="14" t="str">
        <f aca="false">IF(A334="","",TRIM(IF(AND(I334="",N(N334)&gt;3),"Abierta hace más de 3 días · ","")&amp;IF(AND(H334&lt;&gt;"Pendiente",G334=""),"Sin técnico · ","")&amp;IF(AND(H334="Terminada",M334&lt;&gt;"Sí"),"Falta firma","")))</f>
        <v/>
      </c>
    </row>
    <row r="335" customFormat="false" ht="15" hidden="false" customHeight="false" outlineLevel="0" collapsed="false">
      <c r="A335" s="10"/>
      <c r="B335" s="11"/>
      <c r="C335" s="10"/>
      <c r="D335" s="10"/>
      <c r="E335" s="10"/>
      <c r="F335" s="10"/>
      <c r="G335" s="10"/>
      <c r="H335" s="10"/>
      <c r="I335" s="11"/>
      <c r="J335" s="12"/>
      <c r="K335" s="10"/>
      <c r="L335" s="10"/>
      <c r="M335" s="10"/>
      <c r="N335" s="13" t="str">
        <f aca="true">IF(B335="","",IF(I335&lt;&gt;"",I335-B335,TODAY()-B335))</f>
        <v/>
      </c>
      <c r="O335" s="14" t="str">
        <f aca="false">IF(A335="","",TRIM(IF(AND(I335="",N(N335)&gt;3),"Abierta hace más de 3 días · ","")&amp;IF(AND(H335&lt;&gt;"Pendiente",G335=""),"Sin técnico · ","")&amp;IF(AND(H335="Terminada",M335&lt;&gt;"Sí"),"Falta firma","")))</f>
        <v/>
      </c>
    </row>
    <row r="336" customFormat="false" ht="15" hidden="false" customHeight="false" outlineLevel="0" collapsed="false">
      <c r="A336" s="10"/>
      <c r="B336" s="11"/>
      <c r="C336" s="10"/>
      <c r="D336" s="10"/>
      <c r="E336" s="10"/>
      <c r="F336" s="10"/>
      <c r="G336" s="10"/>
      <c r="H336" s="10"/>
      <c r="I336" s="11"/>
      <c r="J336" s="12"/>
      <c r="K336" s="10"/>
      <c r="L336" s="10"/>
      <c r="M336" s="10"/>
      <c r="N336" s="13" t="str">
        <f aca="true">IF(B336="","",IF(I336&lt;&gt;"",I336-B336,TODAY()-B336))</f>
        <v/>
      </c>
      <c r="O336" s="14" t="str">
        <f aca="false">IF(A336="","",TRIM(IF(AND(I336="",N(N336)&gt;3),"Abierta hace más de 3 días · ","")&amp;IF(AND(H336&lt;&gt;"Pendiente",G336=""),"Sin técnico · ","")&amp;IF(AND(H336="Terminada",M336&lt;&gt;"Sí"),"Falta firma","")))</f>
        <v/>
      </c>
    </row>
    <row r="337" customFormat="false" ht="15" hidden="false" customHeight="false" outlineLevel="0" collapsed="false">
      <c r="A337" s="10"/>
      <c r="B337" s="11"/>
      <c r="C337" s="10"/>
      <c r="D337" s="10"/>
      <c r="E337" s="10"/>
      <c r="F337" s="10"/>
      <c r="G337" s="10"/>
      <c r="H337" s="10"/>
      <c r="I337" s="11"/>
      <c r="J337" s="12"/>
      <c r="K337" s="10"/>
      <c r="L337" s="10"/>
      <c r="M337" s="10"/>
      <c r="N337" s="13" t="str">
        <f aca="true">IF(B337="","",IF(I337&lt;&gt;"",I337-B337,TODAY()-B337))</f>
        <v/>
      </c>
      <c r="O337" s="14" t="str">
        <f aca="false">IF(A337="","",TRIM(IF(AND(I337="",N(N337)&gt;3),"Abierta hace más de 3 días · ","")&amp;IF(AND(H337&lt;&gt;"Pendiente",G337=""),"Sin técnico · ","")&amp;IF(AND(H337="Terminada",M337&lt;&gt;"Sí"),"Falta firma","")))</f>
        <v/>
      </c>
    </row>
    <row r="338" customFormat="false" ht="15" hidden="false" customHeight="false" outlineLevel="0" collapsed="false">
      <c r="A338" s="10"/>
      <c r="B338" s="11"/>
      <c r="C338" s="10"/>
      <c r="D338" s="10"/>
      <c r="E338" s="10"/>
      <c r="F338" s="10"/>
      <c r="G338" s="10"/>
      <c r="H338" s="10"/>
      <c r="I338" s="11"/>
      <c r="J338" s="12"/>
      <c r="K338" s="10"/>
      <c r="L338" s="10"/>
      <c r="M338" s="10"/>
      <c r="N338" s="13" t="str">
        <f aca="true">IF(B338="","",IF(I338&lt;&gt;"",I338-B338,TODAY()-B338))</f>
        <v/>
      </c>
      <c r="O338" s="14" t="str">
        <f aca="false">IF(A338="","",TRIM(IF(AND(I338="",N(N338)&gt;3),"Abierta hace más de 3 días · ","")&amp;IF(AND(H338&lt;&gt;"Pendiente",G338=""),"Sin técnico · ","")&amp;IF(AND(H338="Terminada",M338&lt;&gt;"Sí"),"Falta firma","")))</f>
        <v/>
      </c>
    </row>
    <row r="339" customFormat="false" ht="15" hidden="false" customHeight="false" outlineLevel="0" collapsed="false">
      <c r="A339" s="10"/>
      <c r="B339" s="11"/>
      <c r="C339" s="10"/>
      <c r="D339" s="10"/>
      <c r="E339" s="10"/>
      <c r="F339" s="10"/>
      <c r="G339" s="10"/>
      <c r="H339" s="10"/>
      <c r="I339" s="11"/>
      <c r="J339" s="12"/>
      <c r="K339" s="10"/>
      <c r="L339" s="10"/>
      <c r="M339" s="10"/>
      <c r="N339" s="13" t="str">
        <f aca="true">IF(B339="","",IF(I339&lt;&gt;"",I339-B339,TODAY()-B339))</f>
        <v/>
      </c>
      <c r="O339" s="14" t="str">
        <f aca="false">IF(A339="","",TRIM(IF(AND(I339="",N(N339)&gt;3),"Abierta hace más de 3 días · ","")&amp;IF(AND(H339&lt;&gt;"Pendiente",G339=""),"Sin técnico · ","")&amp;IF(AND(H339="Terminada",M339&lt;&gt;"Sí"),"Falta firma","")))</f>
        <v/>
      </c>
    </row>
    <row r="340" customFormat="false" ht="15" hidden="false" customHeight="false" outlineLevel="0" collapsed="false">
      <c r="A340" s="10"/>
      <c r="B340" s="11"/>
      <c r="C340" s="10"/>
      <c r="D340" s="10"/>
      <c r="E340" s="10"/>
      <c r="F340" s="10"/>
      <c r="G340" s="10"/>
      <c r="H340" s="10"/>
      <c r="I340" s="11"/>
      <c r="J340" s="12"/>
      <c r="K340" s="10"/>
      <c r="L340" s="10"/>
      <c r="M340" s="10"/>
      <c r="N340" s="13" t="str">
        <f aca="true">IF(B340="","",IF(I340&lt;&gt;"",I340-B340,TODAY()-B340))</f>
        <v/>
      </c>
      <c r="O340" s="14" t="str">
        <f aca="false">IF(A340="","",TRIM(IF(AND(I340="",N(N340)&gt;3),"Abierta hace más de 3 días · ","")&amp;IF(AND(H340&lt;&gt;"Pendiente",G340=""),"Sin técnico · ","")&amp;IF(AND(H340="Terminada",M340&lt;&gt;"Sí"),"Falta firma","")))</f>
        <v/>
      </c>
    </row>
    <row r="341" customFormat="false" ht="15" hidden="false" customHeight="false" outlineLevel="0" collapsed="false">
      <c r="A341" s="10"/>
      <c r="B341" s="11"/>
      <c r="C341" s="10"/>
      <c r="D341" s="10"/>
      <c r="E341" s="10"/>
      <c r="F341" s="10"/>
      <c r="G341" s="10"/>
      <c r="H341" s="10"/>
      <c r="I341" s="11"/>
      <c r="J341" s="12"/>
      <c r="K341" s="10"/>
      <c r="L341" s="10"/>
      <c r="M341" s="10"/>
      <c r="N341" s="13" t="str">
        <f aca="true">IF(B341="","",IF(I341&lt;&gt;"",I341-B341,TODAY()-B341))</f>
        <v/>
      </c>
      <c r="O341" s="14" t="str">
        <f aca="false">IF(A341="","",TRIM(IF(AND(I341="",N(N341)&gt;3),"Abierta hace más de 3 días · ","")&amp;IF(AND(H341&lt;&gt;"Pendiente",G341=""),"Sin técnico · ","")&amp;IF(AND(H341="Terminada",M341&lt;&gt;"Sí"),"Falta firma","")))</f>
        <v/>
      </c>
    </row>
    <row r="342" customFormat="false" ht="15" hidden="false" customHeight="false" outlineLevel="0" collapsed="false">
      <c r="A342" s="10"/>
      <c r="B342" s="11"/>
      <c r="C342" s="10"/>
      <c r="D342" s="10"/>
      <c r="E342" s="10"/>
      <c r="F342" s="10"/>
      <c r="G342" s="10"/>
      <c r="H342" s="10"/>
      <c r="I342" s="11"/>
      <c r="J342" s="12"/>
      <c r="K342" s="10"/>
      <c r="L342" s="10"/>
      <c r="M342" s="10"/>
      <c r="N342" s="13" t="str">
        <f aca="true">IF(B342="","",IF(I342&lt;&gt;"",I342-B342,TODAY()-B342))</f>
        <v/>
      </c>
      <c r="O342" s="14" t="str">
        <f aca="false">IF(A342="","",TRIM(IF(AND(I342="",N(N342)&gt;3),"Abierta hace más de 3 días · ","")&amp;IF(AND(H342&lt;&gt;"Pendiente",G342=""),"Sin técnico · ","")&amp;IF(AND(H342="Terminada",M342&lt;&gt;"Sí"),"Falta firma","")))</f>
        <v/>
      </c>
    </row>
    <row r="343" customFormat="false" ht="15" hidden="false" customHeight="false" outlineLevel="0" collapsed="false">
      <c r="A343" s="10"/>
      <c r="B343" s="11"/>
      <c r="C343" s="10"/>
      <c r="D343" s="10"/>
      <c r="E343" s="10"/>
      <c r="F343" s="10"/>
      <c r="G343" s="10"/>
      <c r="H343" s="10"/>
      <c r="I343" s="11"/>
      <c r="J343" s="12"/>
      <c r="K343" s="10"/>
      <c r="L343" s="10"/>
      <c r="M343" s="10"/>
      <c r="N343" s="13" t="str">
        <f aca="true">IF(B343="","",IF(I343&lt;&gt;"",I343-B343,TODAY()-B343))</f>
        <v/>
      </c>
      <c r="O343" s="14" t="str">
        <f aca="false">IF(A343="","",TRIM(IF(AND(I343="",N(N343)&gt;3),"Abierta hace más de 3 días · ","")&amp;IF(AND(H343&lt;&gt;"Pendiente",G343=""),"Sin técnico · ","")&amp;IF(AND(H343="Terminada",M343&lt;&gt;"Sí"),"Falta firma","")))</f>
        <v/>
      </c>
    </row>
    <row r="344" customFormat="false" ht="15" hidden="false" customHeight="false" outlineLevel="0" collapsed="false">
      <c r="A344" s="10"/>
      <c r="B344" s="11"/>
      <c r="C344" s="10"/>
      <c r="D344" s="10"/>
      <c r="E344" s="10"/>
      <c r="F344" s="10"/>
      <c r="G344" s="10"/>
      <c r="H344" s="10"/>
      <c r="I344" s="11"/>
      <c r="J344" s="12"/>
      <c r="K344" s="10"/>
      <c r="L344" s="10"/>
      <c r="M344" s="10"/>
      <c r="N344" s="13" t="str">
        <f aca="true">IF(B344="","",IF(I344&lt;&gt;"",I344-B344,TODAY()-B344))</f>
        <v/>
      </c>
      <c r="O344" s="14" t="str">
        <f aca="false">IF(A344="","",TRIM(IF(AND(I344="",N(N344)&gt;3),"Abierta hace más de 3 días · ","")&amp;IF(AND(H344&lt;&gt;"Pendiente",G344=""),"Sin técnico · ","")&amp;IF(AND(H344="Terminada",M344&lt;&gt;"Sí"),"Falta firma","")))</f>
        <v/>
      </c>
    </row>
    <row r="345" customFormat="false" ht="15" hidden="false" customHeight="false" outlineLevel="0" collapsed="false">
      <c r="A345" s="10"/>
      <c r="B345" s="11"/>
      <c r="C345" s="10"/>
      <c r="D345" s="10"/>
      <c r="E345" s="10"/>
      <c r="F345" s="10"/>
      <c r="G345" s="10"/>
      <c r="H345" s="10"/>
      <c r="I345" s="11"/>
      <c r="J345" s="12"/>
      <c r="K345" s="10"/>
      <c r="L345" s="10"/>
      <c r="M345" s="10"/>
      <c r="N345" s="13" t="str">
        <f aca="true">IF(B345="","",IF(I345&lt;&gt;"",I345-B345,TODAY()-B345))</f>
        <v/>
      </c>
      <c r="O345" s="14" t="str">
        <f aca="false">IF(A345="","",TRIM(IF(AND(I345="",N(N345)&gt;3),"Abierta hace más de 3 días · ","")&amp;IF(AND(H345&lt;&gt;"Pendiente",G345=""),"Sin técnico · ","")&amp;IF(AND(H345="Terminada",M345&lt;&gt;"Sí"),"Falta firma","")))</f>
        <v/>
      </c>
    </row>
    <row r="346" customFormat="false" ht="15" hidden="false" customHeight="false" outlineLevel="0" collapsed="false">
      <c r="A346" s="10"/>
      <c r="B346" s="11"/>
      <c r="C346" s="10"/>
      <c r="D346" s="10"/>
      <c r="E346" s="10"/>
      <c r="F346" s="10"/>
      <c r="G346" s="10"/>
      <c r="H346" s="10"/>
      <c r="I346" s="11"/>
      <c r="J346" s="12"/>
      <c r="K346" s="10"/>
      <c r="L346" s="10"/>
      <c r="M346" s="10"/>
      <c r="N346" s="13" t="str">
        <f aca="true">IF(B346="","",IF(I346&lt;&gt;"",I346-B346,TODAY()-B346))</f>
        <v/>
      </c>
      <c r="O346" s="14" t="str">
        <f aca="false">IF(A346="","",TRIM(IF(AND(I346="",N(N346)&gt;3),"Abierta hace más de 3 días · ","")&amp;IF(AND(H346&lt;&gt;"Pendiente",G346=""),"Sin técnico · ","")&amp;IF(AND(H346="Terminada",M346&lt;&gt;"Sí"),"Falta firma","")))</f>
        <v/>
      </c>
    </row>
    <row r="347" customFormat="false" ht="15" hidden="false" customHeight="false" outlineLevel="0" collapsed="false">
      <c r="A347" s="10"/>
      <c r="B347" s="11"/>
      <c r="C347" s="10"/>
      <c r="D347" s="10"/>
      <c r="E347" s="10"/>
      <c r="F347" s="10"/>
      <c r="G347" s="10"/>
      <c r="H347" s="10"/>
      <c r="I347" s="11"/>
      <c r="J347" s="12"/>
      <c r="K347" s="10"/>
      <c r="L347" s="10"/>
      <c r="M347" s="10"/>
      <c r="N347" s="13" t="str">
        <f aca="true">IF(B347="","",IF(I347&lt;&gt;"",I347-B347,TODAY()-B347))</f>
        <v/>
      </c>
      <c r="O347" s="14" t="str">
        <f aca="false">IF(A347="","",TRIM(IF(AND(I347="",N(N347)&gt;3),"Abierta hace más de 3 días · ","")&amp;IF(AND(H347&lt;&gt;"Pendiente",G347=""),"Sin técnico · ","")&amp;IF(AND(H347="Terminada",M347&lt;&gt;"Sí"),"Falta firma","")))</f>
        <v/>
      </c>
    </row>
    <row r="348" customFormat="false" ht="15" hidden="false" customHeight="false" outlineLevel="0" collapsed="false">
      <c r="A348" s="10"/>
      <c r="B348" s="11"/>
      <c r="C348" s="10"/>
      <c r="D348" s="10"/>
      <c r="E348" s="10"/>
      <c r="F348" s="10"/>
      <c r="G348" s="10"/>
      <c r="H348" s="10"/>
      <c r="I348" s="11"/>
      <c r="J348" s="12"/>
      <c r="K348" s="10"/>
      <c r="L348" s="10"/>
      <c r="M348" s="10"/>
      <c r="N348" s="13" t="str">
        <f aca="true">IF(B348="","",IF(I348&lt;&gt;"",I348-B348,TODAY()-B348))</f>
        <v/>
      </c>
      <c r="O348" s="14" t="str">
        <f aca="false">IF(A348="","",TRIM(IF(AND(I348="",N(N348)&gt;3),"Abierta hace más de 3 días · ","")&amp;IF(AND(H348&lt;&gt;"Pendiente",G348=""),"Sin técnico · ","")&amp;IF(AND(H348="Terminada",M348&lt;&gt;"Sí"),"Falta firma","")))</f>
        <v/>
      </c>
    </row>
    <row r="349" customFormat="false" ht="15" hidden="false" customHeight="false" outlineLevel="0" collapsed="false">
      <c r="A349" s="10"/>
      <c r="B349" s="11"/>
      <c r="C349" s="10"/>
      <c r="D349" s="10"/>
      <c r="E349" s="10"/>
      <c r="F349" s="10"/>
      <c r="G349" s="10"/>
      <c r="H349" s="10"/>
      <c r="I349" s="11"/>
      <c r="J349" s="12"/>
      <c r="K349" s="10"/>
      <c r="L349" s="10"/>
      <c r="M349" s="10"/>
      <c r="N349" s="13" t="str">
        <f aca="true">IF(B349="","",IF(I349&lt;&gt;"",I349-B349,TODAY()-B349))</f>
        <v/>
      </c>
      <c r="O349" s="14" t="str">
        <f aca="false">IF(A349="","",TRIM(IF(AND(I349="",N(N349)&gt;3),"Abierta hace más de 3 días · ","")&amp;IF(AND(H349&lt;&gt;"Pendiente",G349=""),"Sin técnico · ","")&amp;IF(AND(H349="Terminada",M349&lt;&gt;"Sí"),"Falta firma","")))</f>
        <v/>
      </c>
    </row>
    <row r="350" customFormat="false" ht="15" hidden="false" customHeight="false" outlineLevel="0" collapsed="false">
      <c r="A350" s="10"/>
      <c r="B350" s="11"/>
      <c r="C350" s="10"/>
      <c r="D350" s="10"/>
      <c r="E350" s="10"/>
      <c r="F350" s="10"/>
      <c r="G350" s="10"/>
      <c r="H350" s="10"/>
      <c r="I350" s="11"/>
      <c r="J350" s="12"/>
      <c r="K350" s="10"/>
      <c r="L350" s="10"/>
      <c r="M350" s="10"/>
      <c r="N350" s="13" t="str">
        <f aca="true">IF(B350="","",IF(I350&lt;&gt;"",I350-B350,TODAY()-B350))</f>
        <v/>
      </c>
      <c r="O350" s="14" t="str">
        <f aca="false">IF(A350="","",TRIM(IF(AND(I350="",N(N350)&gt;3),"Abierta hace más de 3 días · ","")&amp;IF(AND(H350&lt;&gt;"Pendiente",G350=""),"Sin técnico · ","")&amp;IF(AND(H350="Terminada",M350&lt;&gt;"Sí"),"Falta firma","")))</f>
        <v/>
      </c>
    </row>
    <row r="351" customFormat="false" ht="15" hidden="false" customHeight="false" outlineLevel="0" collapsed="false">
      <c r="A351" s="10"/>
      <c r="B351" s="11"/>
      <c r="C351" s="10"/>
      <c r="D351" s="10"/>
      <c r="E351" s="10"/>
      <c r="F351" s="10"/>
      <c r="G351" s="10"/>
      <c r="H351" s="10"/>
      <c r="I351" s="11"/>
      <c r="J351" s="12"/>
      <c r="K351" s="10"/>
      <c r="L351" s="10"/>
      <c r="M351" s="10"/>
      <c r="N351" s="13" t="str">
        <f aca="true">IF(B351="","",IF(I351&lt;&gt;"",I351-B351,TODAY()-B351))</f>
        <v/>
      </c>
      <c r="O351" s="14" t="str">
        <f aca="false">IF(A351="","",TRIM(IF(AND(I351="",N(N351)&gt;3),"Abierta hace más de 3 días · ","")&amp;IF(AND(H351&lt;&gt;"Pendiente",G351=""),"Sin técnico · ","")&amp;IF(AND(H351="Terminada",M351&lt;&gt;"Sí"),"Falta firma","")))</f>
        <v/>
      </c>
    </row>
    <row r="352" customFormat="false" ht="15" hidden="false" customHeight="false" outlineLevel="0" collapsed="false">
      <c r="A352" s="10"/>
      <c r="B352" s="11"/>
      <c r="C352" s="10"/>
      <c r="D352" s="10"/>
      <c r="E352" s="10"/>
      <c r="F352" s="10"/>
      <c r="G352" s="10"/>
      <c r="H352" s="10"/>
      <c r="I352" s="11"/>
      <c r="J352" s="12"/>
      <c r="K352" s="10"/>
      <c r="L352" s="10"/>
      <c r="M352" s="10"/>
      <c r="N352" s="13" t="str">
        <f aca="true">IF(B352="","",IF(I352&lt;&gt;"",I352-B352,TODAY()-B352))</f>
        <v/>
      </c>
      <c r="O352" s="14" t="str">
        <f aca="false">IF(A352="","",TRIM(IF(AND(I352="",N(N352)&gt;3),"Abierta hace más de 3 días · ","")&amp;IF(AND(H352&lt;&gt;"Pendiente",G352=""),"Sin técnico · ","")&amp;IF(AND(H352="Terminada",M352&lt;&gt;"Sí"),"Falta firma","")))</f>
        <v/>
      </c>
    </row>
    <row r="353" customFormat="false" ht="15" hidden="false" customHeight="false" outlineLevel="0" collapsed="false">
      <c r="A353" s="10"/>
      <c r="B353" s="11"/>
      <c r="C353" s="10"/>
      <c r="D353" s="10"/>
      <c r="E353" s="10"/>
      <c r="F353" s="10"/>
      <c r="G353" s="10"/>
      <c r="H353" s="10"/>
      <c r="I353" s="11"/>
      <c r="J353" s="12"/>
      <c r="K353" s="10"/>
      <c r="L353" s="10"/>
      <c r="M353" s="10"/>
      <c r="N353" s="13" t="str">
        <f aca="true">IF(B353="","",IF(I353&lt;&gt;"",I353-B353,TODAY()-B353))</f>
        <v/>
      </c>
      <c r="O353" s="14" t="str">
        <f aca="false">IF(A353="","",TRIM(IF(AND(I353="",N(N353)&gt;3),"Abierta hace más de 3 días · ","")&amp;IF(AND(H353&lt;&gt;"Pendiente",G353=""),"Sin técnico · ","")&amp;IF(AND(H353="Terminada",M353&lt;&gt;"Sí"),"Falta firma","")))</f>
        <v/>
      </c>
    </row>
    <row r="354" customFormat="false" ht="15" hidden="false" customHeight="false" outlineLevel="0" collapsed="false">
      <c r="A354" s="10"/>
      <c r="B354" s="11"/>
      <c r="C354" s="10"/>
      <c r="D354" s="10"/>
      <c r="E354" s="10"/>
      <c r="F354" s="10"/>
      <c r="G354" s="10"/>
      <c r="H354" s="10"/>
      <c r="I354" s="11"/>
      <c r="J354" s="12"/>
      <c r="K354" s="10"/>
      <c r="L354" s="10"/>
      <c r="M354" s="10"/>
      <c r="N354" s="13" t="str">
        <f aca="true">IF(B354="","",IF(I354&lt;&gt;"",I354-B354,TODAY()-B354))</f>
        <v/>
      </c>
      <c r="O354" s="14" t="str">
        <f aca="false">IF(A354="","",TRIM(IF(AND(I354="",N(N354)&gt;3),"Abierta hace más de 3 días · ","")&amp;IF(AND(H354&lt;&gt;"Pendiente",G354=""),"Sin técnico · ","")&amp;IF(AND(H354="Terminada",M354&lt;&gt;"Sí"),"Falta firma","")))</f>
        <v/>
      </c>
    </row>
    <row r="355" customFormat="false" ht="15" hidden="false" customHeight="false" outlineLevel="0" collapsed="false">
      <c r="A355" s="10"/>
      <c r="B355" s="11"/>
      <c r="C355" s="10"/>
      <c r="D355" s="10"/>
      <c r="E355" s="10"/>
      <c r="F355" s="10"/>
      <c r="G355" s="10"/>
      <c r="H355" s="10"/>
      <c r="I355" s="11"/>
      <c r="J355" s="12"/>
      <c r="K355" s="10"/>
      <c r="L355" s="10"/>
      <c r="M355" s="10"/>
      <c r="N355" s="13" t="str">
        <f aca="true">IF(B355="","",IF(I355&lt;&gt;"",I355-B355,TODAY()-B355))</f>
        <v/>
      </c>
      <c r="O355" s="14" t="str">
        <f aca="false">IF(A355="","",TRIM(IF(AND(I355="",N(N355)&gt;3),"Abierta hace más de 3 días · ","")&amp;IF(AND(H355&lt;&gt;"Pendiente",G355=""),"Sin técnico · ","")&amp;IF(AND(H355="Terminada",M355&lt;&gt;"Sí"),"Falta firma","")))</f>
        <v/>
      </c>
    </row>
    <row r="356" customFormat="false" ht="15" hidden="false" customHeight="false" outlineLevel="0" collapsed="false">
      <c r="A356" s="10"/>
      <c r="B356" s="11"/>
      <c r="C356" s="10"/>
      <c r="D356" s="10"/>
      <c r="E356" s="10"/>
      <c r="F356" s="10"/>
      <c r="G356" s="10"/>
      <c r="H356" s="10"/>
      <c r="I356" s="11"/>
      <c r="J356" s="12"/>
      <c r="K356" s="10"/>
      <c r="L356" s="10"/>
      <c r="M356" s="10"/>
      <c r="N356" s="13" t="str">
        <f aca="true">IF(B356="","",IF(I356&lt;&gt;"",I356-B356,TODAY()-B356))</f>
        <v/>
      </c>
      <c r="O356" s="14" t="str">
        <f aca="false">IF(A356="","",TRIM(IF(AND(I356="",N(N356)&gt;3),"Abierta hace más de 3 días · ","")&amp;IF(AND(H356&lt;&gt;"Pendiente",G356=""),"Sin técnico · ","")&amp;IF(AND(H356="Terminada",M356&lt;&gt;"Sí"),"Falta firma","")))</f>
        <v/>
      </c>
    </row>
    <row r="357" customFormat="false" ht="15" hidden="false" customHeight="false" outlineLevel="0" collapsed="false">
      <c r="A357" s="10"/>
      <c r="B357" s="11"/>
      <c r="C357" s="10"/>
      <c r="D357" s="10"/>
      <c r="E357" s="10"/>
      <c r="F357" s="10"/>
      <c r="G357" s="10"/>
      <c r="H357" s="10"/>
      <c r="I357" s="11"/>
      <c r="J357" s="12"/>
      <c r="K357" s="10"/>
      <c r="L357" s="10"/>
      <c r="M357" s="10"/>
      <c r="N357" s="13" t="str">
        <f aca="true">IF(B357="","",IF(I357&lt;&gt;"",I357-B357,TODAY()-B357))</f>
        <v/>
      </c>
      <c r="O357" s="14" t="str">
        <f aca="false">IF(A357="","",TRIM(IF(AND(I357="",N(N357)&gt;3),"Abierta hace más de 3 días · ","")&amp;IF(AND(H357&lt;&gt;"Pendiente",G357=""),"Sin técnico · ","")&amp;IF(AND(H357="Terminada",M357&lt;&gt;"Sí"),"Falta firma","")))</f>
        <v/>
      </c>
    </row>
    <row r="358" customFormat="false" ht="15" hidden="false" customHeight="false" outlineLevel="0" collapsed="false">
      <c r="A358" s="10"/>
      <c r="B358" s="11"/>
      <c r="C358" s="10"/>
      <c r="D358" s="10"/>
      <c r="E358" s="10"/>
      <c r="F358" s="10"/>
      <c r="G358" s="10"/>
      <c r="H358" s="10"/>
      <c r="I358" s="11"/>
      <c r="J358" s="12"/>
      <c r="K358" s="10"/>
      <c r="L358" s="10"/>
      <c r="M358" s="10"/>
      <c r="N358" s="13" t="str">
        <f aca="true">IF(B358="","",IF(I358&lt;&gt;"",I358-B358,TODAY()-B358))</f>
        <v/>
      </c>
      <c r="O358" s="14" t="str">
        <f aca="false">IF(A358="","",TRIM(IF(AND(I358="",N(N358)&gt;3),"Abierta hace más de 3 días · ","")&amp;IF(AND(H358&lt;&gt;"Pendiente",G358=""),"Sin técnico · ","")&amp;IF(AND(H358="Terminada",M358&lt;&gt;"Sí"),"Falta firma","")))</f>
        <v/>
      </c>
    </row>
    <row r="359" customFormat="false" ht="15" hidden="false" customHeight="false" outlineLevel="0" collapsed="false">
      <c r="A359" s="10"/>
      <c r="B359" s="11"/>
      <c r="C359" s="10"/>
      <c r="D359" s="10"/>
      <c r="E359" s="10"/>
      <c r="F359" s="10"/>
      <c r="G359" s="10"/>
      <c r="H359" s="10"/>
      <c r="I359" s="11"/>
      <c r="J359" s="12"/>
      <c r="K359" s="10"/>
      <c r="L359" s="10"/>
      <c r="M359" s="10"/>
      <c r="N359" s="13" t="str">
        <f aca="true">IF(B359="","",IF(I359&lt;&gt;"",I359-B359,TODAY()-B359))</f>
        <v/>
      </c>
      <c r="O359" s="14" t="str">
        <f aca="false">IF(A359="","",TRIM(IF(AND(I359="",N(N359)&gt;3),"Abierta hace más de 3 días · ","")&amp;IF(AND(H359&lt;&gt;"Pendiente",G359=""),"Sin técnico · ","")&amp;IF(AND(H359="Terminada",M359&lt;&gt;"Sí"),"Falta firma","")))</f>
        <v/>
      </c>
    </row>
    <row r="360" customFormat="false" ht="15" hidden="false" customHeight="false" outlineLevel="0" collapsed="false">
      <c r="A360" s="10"/>
      <c r="B360" s="11"/>
      <c r="C360" s="10"/>
      <c r="D360" s="10"/>
      <c r="E360" s="10"/>
      <c r="F360" s="10"/>
      <c r="G360" s="10"/>
      <c r="H360" s="10"/>
      <c r="I360" s="11"/>
      <c r="J360" s="12"/>
      <c r="K360" s="10"/>
      <c r="L360" s="10"/>
      <c r="M360" s="10"/>
      <c r="N360" s="13" t="str">
        <f aca="true">IF(B360="","",IF(I360&lt;&gt;"",I360-B360,TODAY()-B360))</f>
        <v/>
      </c>
      <c r="O360" s="14" t="str">
        <f aca="false">IF(A360="","",TRIM(IF(AND(I360="",N(N360)&gt;3),"Abierta hace más de 3 días · ","")&amp;IF(AND(H360&lt;&gt;"Pendiente",G360=""),"Sin técnico · ","")&amp;IF(AND(H360="Terminada",M360&lt;&gt;"Sí"),"Falta firma","")))</f>
        <v/>
      </c>
    </row>
    <row r="361" customFormat="false" ht="15" hidden="false" customHeight="false" outlineLevel="0" collapsed="false">
      <c r="A361" s="10"/>
      <c r="B361" s="11"/>
      <c r="C361" s="10"/>
      <c r="D361" s="10"/>
      <c r="E361" s="10"/>
      <c r="F361" s="10"/>
      <c r="G361" s="10"/>
      <c r="H361" s="10"/>
      <c r="I361" s="11"/>
      <c r="J361" s="12"/>
      <c r="K361" s="10"/>
      <c r="L361" s="10"/>
      <c r="M361" s="10"/>
      <c r="N361" s="13" t="str">
        <f aca="true">IF(B361="","",IF(I361&lt;&gt;"",I361-B361,TODAY()-B361))</f>
        <v/>
      </c>
      <c r="O361" s="14" t="str">
        <f aca="false">IF(A361="","",TRIM(IF(AND(I361="",N(N361)&gt;3),"Abierta hace más de 3 días · ","")&amp;IF(AND(H361&lt;&gt;"Pendiente",G361=""),"Sin técnico · ","")&amp;IF(AND(H361="Terminada",M361&lt;&gt;"Sí"),"Falta firma","")))</f>
        <v/>
      </c>
    </row>
    <row r="362" customFormat="false" ht="15" hidden="false" customHeight="false" outlineLevel="0" collapsed="false">
      <c r="A362" s="10"/>
      <c r="B362" s="11"/>
      <c r="C362" s="10"/>
      <c r="D362" s="10"/>
      <c r="E362" s="10"/>
      <c r="F362" s="10"/>
      <c r="G362" s="10"/>
      <c r="H362" s="10"/>
      <c r="I362" s="11"/>
      <c r="J362" s="12"/>
      <c r="K362" s="10"/>
      <c r="L362" s="10"/>
      <c r="M362" s="10"/>
      <c r="N362" s="13" t="str">
        <f aca="true">IF(B362="","",IF(I362&lt;&gt;"",I362-B362,TODAY()-B362))</f>
        <v/>
      </c>
      <c r="O362" s="14" t="str">
        <f aca="false">IF(A362="","",TRIM(IF(AND(I362="",N(N362)&gt;3),"Abierta hace más de 3 días · ","")&amp;IF(AND(H362&lt;&gt;"Pendiente",G362=""),"Sin técnico · ","")&amp;IF(AND(H362="Terminada",M362&lt;&gt;"Sí"),"Falta firma","")))</f>
        <v/>
      </c>
    </row>
    <row r="363" customFormat="false" ht="15" hidden="false" customHeight="false" outlineLevel="0" collapsed="false">
      <c r="A363" s="10"/>
      <c r="B363" s="11"/>
      <c r="C363" s="10"/>
      <c r="D363" s="10"/>
      <c r="E363" s="10"/>
      <c r="F363" s="10"/>
      <c r="G363" s="10"/>
      <c r="H363" s="10"/>
      <c r="I363" s="11"/>
      <c r="J363" s="12"/>
      <c r="K363" s="10"/>
      <c r="L363" s="10"/>
      <c r="M363" s="10"/>
      <c r="N363" s="13" t="str">
        <f aca="true">IF(B363="","",IF(I363&lt;&gt;"",I363-B363,TODAY()-B363))</f>
        <v/>
      </c>
      <c r="O363" s="14" t="str">
        <f aca="false">IF(A363="","",TRIM(IF(AND(I363="",N(N363)&gt;3),"Abierta hace más de 3 días · ","")&amp;IF(AND(H363&lt;&gt;"Pendiente",G363=""),"Sin técnico · ","")&amp;IF(AND(H363="Terminada",M363&lt;&gt;"Sí"),"Falta firma","")))</f>
        <v/>
      </c>
    </row>
    <row r="364" customFormat="false" ht="15" hidden="false" customHeight="false" outlineLevel="0" collapsed="false">
      <c r="A364" s="10"/>
      <c r="B364" s="11"/>
      <c r="C364" s="10"/>
      <c r="D364" s="10"/>
      <c r="E364" s="10"/>
      <c r="F364" s="10"/>
      <c r="G364" s="10"/>
      <c r="H364" s="10"/>
      <c r="I364" s="11"/>
      <c r="J364" s="12"/>
      <c r="K364" s="10"/>
      <c r="L364" s="10"/>
      <c r="M364" s="10"/>
      <c r="N364" s="13" t="str">
        <f aca="true">IF(B364="","",IF(I364&lt;&gt;"",I364-B364,TODAY()-B364))</f>
        <v/>
      </c>
      <c r="O364" s="14" t="str">
        <f aca="false">IF(A364="","",TRIM(IF(AND(I364="",N(N364)&gt;3),"Abierta hace más de 3 días · ","")&amp;IF(AND(H364&lt;&gt;"Pendiente",G364=""),"Sin técnico · ","")&amp;IF(AND(H364="Terminada",M364&lt;&gt;"Sí"),"Falta firma","")))</f>
        <v/>
      </c>
    </row>
    <row r="365" customFormat="false" ht="15" hidden="false" customHeight="false" outlineLevel="0" collapsed="false">
      <c r="A365" s="10"/>
      <c r="B365" s="11"/>
      <c r="C365" s="10"/>
      <c r="D365" s="10"/>
      <c r="E365" s="10"/>
      <c r="F365" s="10"/>
      <c r="G365" s="10"/>
      <c r="H365" s="10"/>
      <c r="I365" s="11"/>
      <c r="J365" s="12"/>
      <c r="K365" s="10"/>
      <c r="L365" s="10"/>
      <c r="M365" s="10"/>
      <c r="N365" s="13" t="str">
        <f aca="true">IF(B365="","",IF(I365&lt;&gt;"",I365-B365,TODAY()-B365))</f>
        <v/>
      </c>
      <c r="O365" s="14" t="str">
        <f aca="false">IF(A365="","",TRIM(IF(AND(I365="",N(N365)&gt;3),"Abierta hace más de 3 días · ","")&amp;IF(AND(H365&lt;&gt;"Pendiente",G365=""),"Sin técnico · ","")&amp;IF(AND(H365="Terminada",M365&lt;&gt;"Sí"),"Falta firma","")))</f>
        <v/>
      </c>
    </row>
    <row r="366" customFormat="false" ht="15" hidden="false" customHeight="false" outlineLevel="0" collapsed="false">
      <c r="A366" s="10"/>
      <c r="B366" s="11"/>
      <c r="C366" s="10"/>
      <c r="D366" s="10"/>
      <c r="E366" s="10"/>
      <c r="F366" s="10"/>
      <c r="G366" s="10"/>
      <c r="H366" s="10"/>
      <c r="I366" s="11"/>
      <c r="J366" s="12"/>
      <c r="K366" s="10"/>
      <c r="L366" s="10"/>
      <c r="M366" s="10"/>
      <c r="N366" s="13" t="str">
        <f aca="true">IF(B366="","",IF(I366&lt;&gt;"",I366-B366,TODAY()-B366))</f>
        <v/>
      </c>
      <c r="O366" s="14" t="str">
        <f aca="false">IF(A366="","",TRIM(IF(AND(I366="",N(N366)&gt;3),"Abierta hace más de 3 días · ","")&amp;IF(AND(H366&lt;&gt;"Pendiente",G366=""),"Sin técnico · ","")&amp;IF(AND(H366="Terminada",M366&lt;&gt;"Sí"),"Falta firma","")))</f>
        <v/>
      </c>
    </row>
    <row r="367" customFormat="false" ht="15" hidden="false" customHeight="false" outlineLevel="0" collapsed="false">
      <c r="A367" s="10"/>
      <c r="B367" s="11"/>
      <c r="C367" s="10"/>
      <c r="D367" s="10"/>
      <c r="E367" s="10"/>
      <c r="F367" s="10"/>
      <c r="G367" s="10"/>
      <c r="H367" s="10"/>
      <c r="I367" s="11"/>
      <c r="J367" s="12"/>
      <c r="K367" s="10"/>
      <c r="L367" s="10"/>
      <c r="M367" s="10"/>
      <c r="N367" s="13" t="str">
        <f aca="true">IF(B367="","",IF(I367&lt;&gt;"",I367-B367,TODAY()-B367))</f>
        <v/>
      </c>
      <c r="O367" s="14" t="str">
        <f aca="false">IF(A367="","",TRIM(IF(AND(I367="",N(N367)&gt;3),"Abierta hace más de 3 días · ","")&amp;IF(AND(H367&lt;&gt;"Pendiente",G367=""),"Sin técnico · ","")&amp;IF(AND(H367="Terminada",M367&lt;&gt;"Sí"),"Falta firma","")))</f>
        <v/>
      </c>
    </row>
    <row r="368" customFormat="false" ht="15" hidden="false" customHeight="false" outlineLevel="0" collapsed="false">
      <c r="A368" s="10"/>
      <c r="B368" s="11"/>
      <c r="C368" s="10"/>
      <c r="D368" s="10"/>
      <c r="E368" s="10"/>
      <c r="F368" s="10"/>
      <c r="G368" s="10"/>
      <c r="H368" s="10"/>
      <c r="I368" s="11"/>
      <c r="J368" s="12"/>
      <c r="K368" s="10"/>
      <c r="L368" s="10"/>
      <c r="M368" s="10"/>
      <c r="N368" s="13" t="str">
        <f aca="true">IF(B368="","",IF(I368&lt;&gt;"",I368-B368,TODAY()-B368))</f>
        <v/>
      </c>
      <c r="O368" s="14" t="str">
        <f aca="false">IF(A368="","",TRIM(IF(AND(I368="",N(N368)&gt;3),"Abierta hace más de 3 días · ","")&amp;IF(AND(H368&lt;&gt;"Pendiente",G368=""),"Sin técnico · ","")&amp;IF(AND(H368="Terminada",M368&lt;&gt;"Sí"),"Falta firma","")))</f>
        <v/>
      </c>
    </row>
    <row r="369" customFormat="false" ht="15" hidden="false" customHeight="false" outlineLevel="0" collapsed="false">
      <c r="A369" s="10"/>
      <c r="B369" s="11"/>
      <c r="C369" s="10"/>
      <c r="D369" s="10"/>
      <c r="E369" s="10"/>
      <c r="F369" s="10"/>
      <c r="G369" s="10"/>
      <c r="H369" s="10"/>
      <c r="I369" s="11"/>
      <c r="J369" s="12"/>
      <c r="K369" s="10"/>
      <c r="L369" s="10"/>
      <c r="M369" s="10"/>
      <c r="N369" s="13" t="str">
        <f aca="true">IF(B369="","",IF(I369&lt;&gt;"",I369-B369,TODAY()-B369))</f>
        <v/>
      </c>
      <c r="O369" s="14" t="str">
        <f aca="false">IF(A369="","",TRIM(IF(AND(I369="",N(N369)&gt;3),"Abierta hace más de 3 días · ","")&amp;IF(AND(H369&lt;&gt;"Pendiente",G369=""),"Sin técnico · ","")&amp;IF(AND(H369="Terminada",M369&lt;&gt;"Sí"),"Falta firma","")))</f>
        <v/>
      </c>
    </row>
    <row r="370" customFormat="false" ht="15" hidden="false" customHeight="false" outlineLevel="0" collapsed="false">
      <c r="A370" s="10"/>
      <c r="B370" s="11"/>
      <c r="C370" s="10"/>
      <c r="D370" s="10"/>
      <c r="E370" s="10"/>
      <c r="F370" s="10"/>
      <c r="G370" s="10"/>
      <c r="H370" s="10"/>
      <c r="I370" s="11"/>
      <c r="J370" s="12"/>
      <c r="K370" s="10"/>
      <c r="L370" s="10"/>
      <c r="M370" s="10"/>
      <c r="N370" s="13" t="str">
        <f aca="true">IF(B370="","",IF(I370&lt;&gt;"",I370-B370,TODAY()-B370))</f>
        <v/>
      </c>
      <c r="O370" s="14" t="str">
        <f aca="false">IF(A370="","",TRIM(IF(AND(I370="",N(N370)&gt;3),"Abierta hace más de 3 días · ","")&amp;IF(AND(H370&lt;&gt;"Pendiente",G370=""),"Sin técnico · ","")&amp;IF(AND(H370="Terminada",M370&lt;&gt;"Sí"),"Falta firma","")))</f>
        <v/>
      </c>
    </row>
    <row r="371" customFormat="false" ht="15" hidden="false" customHeight="false" outlineLevel="0" collapsed="false">
      <c r="A371" s="10"/>
      <c r="B371" s="11"/>
      <c r="C371" s="10"/>
      <c r="D371" s="10"/>
      <c r="E371" s="10"/>
      <c r="F371" s="10"/>
      <c r="G371" s="10"/>
      <c r="H371" s="10"/>
      <c r="I371" s="11"/>
      <c r="J371" s="12"/>
      <c r="K371" s="10"/>
      <c r="L371" s="10"/>
      <c r="M371" s="10"/>
      <c r="N371" s="13" t="str">
        <f aca="true">IF(B371="","",IF(I371&lt;&gt;"",I371-B371,TODAY()-B371))</f>
        <v/>
      </c>
      <c r="O371" s="14" t="str">
        <f aca="false">IF(A371="","",TRIM(IF(AND(I371="",N(N371)&gt;3),"Abierta hace más de 3 días · ","")&amp;IF(AND(H371&lt;&gt;"Pendiente",G371=""),"Sin técnico · ","")&amp;IF(AND(H371="Terminada",M371&lt;&gt;"Sí"),"Falta firma","")))</f>
        <v/>
      </c>
    </row>
    <row r="372" customFormat="false" ht="15" hidden="false" customHeight="false" outlineLevel="0" collapsed="false">
      <c r="A372" s="10"/>
      <c r="B372" s="11"/>
      <c r="C372" s="10"/>
      <c r="D372" s="10"/>
      <c r="E372" s="10"/>
      <c r="F372" s="10"/>
      <c r="G372" s="10"/>
      <c r="H372" s="10"/>
      <c r="I372" s="11"/>
      <c r="J372" s="12"/>
      <c r="K372" s="10"/>
      <c r="L372" s="10"/>
      <c r="M372" s="10"/>
      <c r="N372" s="13" t="str">
        <f aca="true">IF(B372="","",IF(I372&lt;&gt;"",I372-B372,TODAY()-B372))</f>
        <v/>
      </c>
      <c r="O372" s="14" t="str">
        <f aca="false">IF(A372="","",TRIM(IF(AND(I372="",N(N372)&gt;3),"Abierta hace más de 3 días · ","")&amp;IF(AND(H372&lt;&gt;"Pendiente",G372=""),"Sin técnico · ","")&amp;IF(AND(H372="Terminada",M372&lt;&gt;"Sí"),"Falta firma","")))</f>
        <v/>
      </c>
    </row>
    <row r="373" customFormat="false" ht="15" hidden="false" customHeight="false" outlineLevel="0" collapsed="false">
      <c r="A373" s="10"/>
      <c r="B373" s="11"/>
      <c r="C373" s="10"/>
      <c r="D373" s="10"/>
      <c r="E373" s="10"/>
      <c r="F373" s="10"/>
      <c r="G373" s="10"/>
      <c r="H373" s="10"/>
      <c r="I373" s="11"/>
      <c r="J373" s="12"/>
      <c r="K373" s="10"/>
      <c r="L373" s="10"/>
      <c r="M373" s="10"/>
      <c r="N373" s="13" t="str">
        <f aca="true">IF(B373="","",IF(I373&lt;&gt;"",I373-B373,TODAY()-B373))</f>
        <v/>
      </c>
      <c r="O373" s="14" t="str">
        <f aca="false">IF(A373="","",TRIM(IF(AND(I373="",N(N373)&gt;3),"Abierta hace más de 3 días · ","")&amp;IF(AND(H373&lt;&gt;"Pendiente",G373=""),"Sin técnico · ","")&amp;IF(AND(H373="Terminada",M373&lt;&gt;"Sí"),"Falta firma","")))</f>
        <v/>
      </c>
    </row>
    <row r="374" customFormat="false" ht="15" hidden="false" customHeight="false" outlineLevel="0" collapsed="false">
      <c r="A374" s="10"/>
      <c r="B374" s="11"/>
      <c r="C374" s="10"/>
      <c r="D374" s="10"/>
      <c r="E374" s="10"/>
      <c r="F374" s="10"/>
      <c r="G374" s="10"/>
      <c r="H374" s="10"/>
      <c r="I374" s="11"/>
      <c r="J374" s="12"/>
      <c r="K374" s="10"/>
      <c r="L374" s="10"/>
      <c r="M374" s="10"/>
      <c r="N374" s="13" t="str">
        <f aca="true">IF(B374="","",IF(I374&lt;&gt;"",I374-B374,TODAY()-B374))</f>
        <v/>
      </c>
      <c r="O374" s="14" t="str">
        <f aca="false">IF(A374="","",TRIM(IF(AND(I374="",N(N374)&gt;3),"Abierta hace más de 3 días · ","")&amp;IF(AND(H374&lt;&gt;"Pendiente",G374=""),"Sin técnico · ","")&amp;IF(AND(H374="Terminada",M374&lt;&gt;"Sí"),"Falta firma","")))</f>
        <v/>
      </c>
    </row>
    <row r="375" customFormat="false" ht="15" hidden="false" customHeight="false" outlineLevel="0" collapsed="false">
      <c r="A375" s="10"/>
      <c r="B375" s="11"/>
      <c r="C375" s="10"/>
      <c r="D375" s="10"/>
      <c r="E375" s="10"/>
      <c r="F375" s="10"/>
      <c r="G375" s="10"/>
      <c r="H375" s="10"/>
      <c r="I375" s="11"/>
      <c r="J375" s="12"/>
      <c r="K375" s="10"/>
      <c r="L375" s="10"/>
      <c r="M375" s="10"/>
      <c r="N375" s="13" t="str">
        <f aca="true">IF(B375="","",IF(I375&lt;&gt;"",I375-B375,TODAY()-B375))</f>
        <v/>
      </c>
      <c r="O375" s="14" t="str">
        <f aca="false">IF(A375="","",TRIM(IF(AND(I375="",N(N375)&gt;3),"Abierta hace más de 3 días · ","")&amp;IF(AND(H375&lt;&gt;"Pendiente",G375=""),"Sin técnico · ","")&amp;IF(AND(H375="Terminada",M375&lt;&gt;"Sí"),"Falta firma","")))</f>
        <v/>
      </c>
    </row>
    <row r="376" customFormat="false" ht="15" hidden="false" customHeight="false" outlineLevel="0" collapsed="false">
      <c r="A376" s="10"/>
      <c r="B376" s="11"/>
      <c r="C376" s="10"/>
      <c r="D376" s="10"/>
      <c r="E376" s="10"/>
      <c r="F376" s="10"/>
      <c r="G376" s="10"/>
      <c r="H376" s="10"/>
      <c r="I376" s="11"/>
      <c r="J376" s="12"/>
      <c r="K376" s="10"/>
      <c r="L376" s="10"/>
      <c r="M376" s="10"/>
      <c r="N376" s="13" t="str">
        <f aca="true">IF(B376="","",IF(I376&lt;&gt;"",I376-B376,TODAY()-B376))</f>
        <v/>
      </c>
      <c r="O376" s="14" t="str">
        <f aca="false">IF(A376="","",TRIM(IF(AND(I376="",N(N376)&gt;3),"Abierta hace más de 3 días · ","")&amp;IF(AND(H376&lt;&gt;"Pendiente",G376=""),"Sin técnico · ","")&amp;IF(AND(H376="Terminada",M376&lt;&gt;"Sí"),"Falta firma","")))</f>
        <v/>
      </c>
    </row>
    <row r="377" customFormat="false" ht="15" hidden="false" customHeight="false" outlineLevel="0" collapsed="false">
      <c r="A377" s="10"/>
      <c r="B377" s="11"/>
      <c r="C377" s="10"/>
      <c r="D377" s="10"/>
      <c r="E377" s="10"/>
      <c r="F377" s="10"/>
      <c r="G377" s="10"/>
      <c r="H377" s="10"/>
      <c r="I377" s="11"/>
      <c r="J377" s="12"/>
      <c r="K377" s="10"/>
      <c r="L377" s="10"/>
      <c r="M377" s="10"/>
      <c r="N377" s="13" t="str">
        <f aca="true">IF(B377="","",IF(I377&lt;&gt;"",I377-B377,TODAY()-B377))</f>
        <v/>
      </c>
      <c r="O377" s="14" t="str">
        <f aca="false">IF(A377="","",TRIM(IF(AND(I377="",N(N377)&gt;3),"Abierta hace más de 3 días · ","")&amp;IF(AND(H377&lt;&gt;"Pendiente",G377=""),"Sin técnico · ","")&amp;IF(AND(H377="Terminada",M377&lt;&gt;"Sí"),"Falta firma","")))</f>
        <v/>
      </c>
    </row>
    <row r="378" customFormat="false" ht="15" hidden="false" customHeight="false" outlineLevel="0" collapsed="false">
      <c r="A378" s="10"/>
      <c r="B378" s="11"/>
      <c r="C378" s="10"/>
      <c r="D378" s="10"/>
      <c r="E378" s="10"/>
      <c r="F378" s="10"/>
      <c r="G378" s="10"/>
      <c r="H378" s="10"/>
      <c r="I378" s="11"/>
      <c r="J378" s="12"/>
      <c r="K378" s="10"/>
      <c r="L378" s="10"/>
      <c r="M378" s="10"/>
      <c r="N378" s="13" t="str">
        <f aca="true">IF(B378="","",IF(I378&lt;&gt;"",I378-B378,TODAY()-B378))</f>
        <v/>
      </c>
      <c r="O378" s="14" t="str">
        <f aca="false">IF(A378="","",TRIM(IF(AND(I378="",N(N378)&gt;3),"Abierta hace más de 3 días · ","")&amp;IF(AND(H378&lt;&gt;"Pendiente",G378=""),"Sin técnico · ","")&amp;IF(AND(H378="Terminada",M378&lt;&gt;"Sí"),"Falta firma","")))</f>
        <v/>
      </c>
    </row>
    <row r="379" customFormat="false" ht="15" hidden="false" customHeight="false" outlineLevel="0" collapsed="false">
      <c r="A379" s="10"/>
      <c r="B379" s="11"/>
      <c r="C379" s="10"/>
      <c r="D379" s="10"/>
      <c r="E379" s="10"/>
      <c r="F379" s="10"/>
      <c r="G379" s="10"/>
      <c r="H379" s="10"/>
      <c r="I379" s="11"/>
      <c r="J379" s="12"/>
      <c r="K379" s="10"/>
      <c r="L379" s="10"/>
      <c r="M379" s="10"/>
      <c r="N379" s="13" t="str">
        <f aca="true">IF(B379="","",IF(I379&lt;&gt;"",I379-B379,TODAY()-B379))</f>
        <v/>
      </c>
      <c r="O379" s="14" t="str">
        <f aca="false">IF(A379="","",TRIM(IF(AND(I379="",N(N379)&gt;3),"Abierta hace más de 3 días · ","")&amp;IF(AND(H379&lt;&gt;"Pendiente",G379=""),"Sin técnico · ","")&amp;IF(AND(H379="Terminada",M379&lt;&gt;"Sí"),"Falta firma","")))</f>
        <v/>
      </c>
    </row>
    <row r="380" customFormat="false" ht="15" hidden="false" customHeight="false" outlineLevel="0" collapsed="false">
      <c r="A380" s="10"/>
      <c r="B380" s="11"/>
      <c r="C380" s="10"/>
      <c r="D380" s="10"/>
      <c r="E380" s="10"/>
      <c r="F380" s="10"/>
      <c r="G380" s="10"/>
      <c r="H380" s="10"/>
      <c r="I380" s="11"/>
      <c r="J380" s="12"/>
      <c r="K380" s="10"/>
      <c r="L380" s="10"/>
      <c r="M380" s="10"/>
      <c r="N380" s="13" t="str">
        <f aca="true">IF(B380="","",IF(I380&lt;&gt;"",I380-B380,TODAY()-B380))</f>
        <v/>
      </c>
      <c r="O380" s="14" t="str">
        <f aca="false">IF(A380="","",TRIM(IF(AND(I380="",N(N380)&gt;3),"Abierta hace más de 3 días · ","")&amp;IF(AND(H380&lt;&gt;"Pendiente",G380=""),"Sin técnico · ","")&amp;IF(AND(H380="Terminada",M380&lt;&gt;"Sí"),"Falta firma","")))</f>
        <v/>
      </c>
    </row>
    <row r="381" customFormat="false" ht="15" hidden="false" customHeight="false" outlineLevel="0" collapsed="false">
      <c r="A381" s="10"/>
      <c r="B381" s="11"/>
      <c r="C381" s="10"/>
      <c r="D381" s="10"/>
      <c r="E381" s="10"/>
      <c r="F381" s="10"/>
      <c r="G381" s="10"/>
      <c r="H381" s="10"/>
      <c r="I381" s="11"/>
      <c r="J381" s="12"/>
      <c r="K381" s="10"/>
      <c r="L381" s="10"/>
      <c r="M381" s="10"/>
      <c r="N381" s="13" t="str">
        <f aca="true">IF(B381="","",IF(I381&lt;&gt;"",I381-B381,TODAY()-B381))</f>
        <v/>
      </c>
      <c r="O381" s="14" t="str">
        <f aca="false">IF(A381="","",TRIM(IF(AND(I381="",N(N381)&gt;3),"Abierta hace más de 3 días · ","")&amp;IF(AND(H381&lt;&gt;"Pendiente",G381=""),"Sin técnico · ","")&amp;IF(AND(H381="Terminada",M381&lt;&gt;"Sí"),"Falta firma","")))</f>
        <v/>
      </c>
    </row>
    <row r="382" customFormat="false" ht="15" hidden="false" customHeight="false" outlineLevel="0" collapsed="false">
      <c r="A382" s="10"/>
      <c r="B382" s="11"/>
      <c r="C382" s="10"/>
      <c r="D382" s="10"/>
      <c r="E382" s="10"/>
      <c r="F382" s="10"/>
      <c r="G382" s="10"/>
      <c r="H382" s="10"/>
      <c r="I382" s="11"/>
      <c r="J382" s="12"/>
      <c r="K382" s="10"/>
      <c r="L382" s="10"/>
      <c r="M382" s="10"/>
      <c r="N382" s="13" t="str">
        <f aca="true">IF(B382="","",IF(I382&lt;&gt;"",I382-B382,TODAY()-B382))</f>
        <v/>
      </c>
      <c r="O382" s="14" t="str">
        <f aca="false">IF(A382="","",TRIM(IF(AND(I382="",N(N382)&gt;3),"Abierta hace más de 3 días · ","")&amp;IF(AND(H382&lt;&gt;"Pendiente",G382=""),"Sin técnico · ","")&amp;IF(AND(H382="Terminada",M382&lt;&gt;"Sí"),"Falta firma","")))</f>
        <v/>
      </c>
    </row>
    <row r="383" customFormat="false" ht="15" hidden="false" customHeight="false" outlineLevel="0" collapsed="false">
      <c r="A383" s="10"/>
      <c r="B383" s="11"/>
      <c r="C383" s="10"/>
      <c r="D383" s="10"/>
      <c r="E383" s="10"/>
      <c r="F383" s="10"/>
      <c r="G383" s="10"/>
      <c r="H383" s="10"/>
      <c r="I383" s="11"/>
      <c r="J383" s="12"/>
      <c r="K383" s="10"/>
      <c r="L383" s="10"/>
      <c r="M383" s="10"/>
      <c r="N383" s="13" t="str">
        <f aca="true">IF(B383="","",IF(I383&lt;&gt;"",I383-B383,TODAY()-B383))</f>
        <v/>
      </c>
      <c r="O383" s="14" t="str">
        <f aca="false">IF(A383="","",TRIM(IF(AND(I383="",N(N383)&gt;3),"Abierta hace más de 3 días · ","")&amp;IF(AND(H383&lt;&gt;"Pendiente",G383=""),"Sin técnico · ","")&amp;IF(AND(H383="Terminada",M383&lt;&gt;"Sí"),"Falta firma","")))</f>
        <v/>
      </c>
    </row>
    <row r="384" customFormat="false" ht="15" hidden="false" customHeight="false" outlineLevel="0" collapsed="false">
      <c r="A384" s="10"/>
      <c r="B384" s="11"/>
      <c r="C384" s="10"/>
      <c r="D384" s="10"/>
      <c r="E384" s="10"/>
      <c r="F384" s="10"/>
      <c r="G384" s="10"/>
      <c r="H384" s="10"/>
      <c r="I384" s="11"/>
      <c r="J384" s="12"/>
      <c r="K384" s="10"/>
      <c r="L384" s="10"/>
      <c r="M384" s="10"/>
      <c r="N384" s="13" t="str">
        <f aca="true">IF(B384="","",IF(I384&lt;&gt;"",I384-B384,TODAY()-B384))</f>
        <v/>
      </c>
      <c r="O384" s="14" t="str">
        <f aca="false">IF(A384="","",TRIM(IF(AND(I384="",N(N384)&gt;3),"Abierta hace más de 3 días · ","")&amp;IF(AND(H384&lt;&gt;"Pendiente",G384=""),"Sin técnico · ","")&amp;IF(AND(H384="Terminada",M384&lt;&gt;"Sí"),"Falta firma","")))</f>
        <v/>
      </c>
    </row>
    <row r="385" customFormat="false" ht="15" hidden="false" customHeight="false" outlineLevel="0" collapsed="false">
      <c r="A385" s="10"/>
      <c r="B385" s="11"/>
      <c r="C385" s="10"/>
      <c r="D385" s="10"/>
      <c r="E385" s="10"/>
      <c r="F385" s="10"/>
      <c r="G385" s="10"/>
      <c r="H385" s="10"/>
      <c r="I385" s="11"/>
      <c r="J385" s="12"/>
      <c r="K385" s="10"/>
      <c r="L385" s="10"/>
      <c r="M385" s="10"/>
      <c r="N385" s="13" t="str">
        <f aca="true">IF(B385="","",IF(I385&lt;&gt;"",I385-B385,TODAY()-B385))</f>
        <v/>
      </c>
      <c r="O385" s="14" t="str">
        <f aca="false">IF(A385="","",TRIM(IF(AND(I385="",N(N385)&gt;3),"Abierta hace más de 3 días · ","")&amp;IF(AND(H385&lt;&gt;"Pendiente",G385=""),"Sin técnico · ","")&amp;IF(AND(H385="Terminada",M385&lt;&gt;"Sí"),"Falta firma","")))</f>
        <v/>
      </c>
    </row>
    <row r="386" customFormat="false" ht="15" hidden="false" customHeight="false" outlineLevel="0" collapsed="false">
      <c r="A386" s="10"/>
      <c r="B386" s="11"/>
      <c r="C386" s="10"/>
      <c r="D386" s="10"/>
      <c r="E386" s="10"/>
      <c r="F386" s="10"/>
      <c r="G386" s="10"/>
      <c r="H386" s="10"/>
      <c r="I386" s="11"/>
      <c r="J386" s="12"/>
      <c r="K386" s="10"/>
      <c r="L386" s="10"/>
      <c r="M386" s="10"/>
      <c r="N386" s="13" t="str">
        <f aca="true">IF(B386="","",IF(I386&lt;&gt;"",I386-B386,TODAY()-B386))</f>
        <v/>
      </c>
      <c r="O386" s="14" t="str">
        <f aca="false">IF(A386="","",TRIM(IF(AND(I386="",N(N386)&gt;3),"Abierta hace más de 3 días · ","")&amp;IF(AND(H386&lt;&gt;"Pendiente",G386=""),"Sin técnico · ","")&amp;IF(AND(H386="Terminada",M386&lt;&gt;"Sí"),"Falta firma","")))</f>
        <v/>
      </c>
    </row>
    <row r="387" customFormat="false" ht="15" hidden="false" customHeight="false" outlineLevel="0" collapsed="false">
      <c r="A387" s="10"/>
      <c r="B387" s="11"/>
      <c r="C387" s="10"/>
      <c r="D387" s="10"/>
      <c r="E387" s="10"/>
      <c r="F387" s="10"/>
      <c r="G387" s="10"/>
      <c r="H387" s="10"/>
      <c r="I387" s="11"/>
      <c r="J387" s="12"/>
      <c r="K387" s="10"/>
      <c r="L387" s="10"/>
      <c r="M387" s="10"/>
      <c r="N387" s="13" t="str">
        <f aca="true">IF(B387="","",IF(I387&lt;&gt;"",I387-B387,TODAY()-B387))</f>
        <v/>
      </c>
      <c r="O387" s="14" t="str">
        <f aca="false">IF(A387="","",TRIM(IF(AND(I387="",N(N387)&gt;3),"Abierta hace más de 3 días · ","")&amp;IF(AND(H387&lt;&gt;"Pendiente",G387=""),"Sin técnico · ","")&amp;IF(AND(H387="Terminada",M387&lt;&gt;"Sí"),"Falta firma","")))</f>
        <v/>
      </c>
    </row>
    <row r="388" customFormat="false" ht="15" hidden="false" customHeight="false" outlineLevel="0" collapsed="false">
      <c r="A388" s="10"/>
      <c r="B388" s="11"/>
      <c r="C388" s="10"/>
      <c r="D388" s="10"/>
      <c r="E388" s="10"/>
      <c r="F388" s="10"/>
      <c r="G388" s="10"/>
      <c r="H388" s="10"/>
      <c r="I388" s="11"/>
      <c r="J388" s="12"/>
      <c r="K388" s="10"/>
      <c r="L388" s="10"/>
      <c r="M388" s="10"/>
      <c r="N388" s="13" t="str">
        <f aca="true">IF(B388="","",IF(I388&lt;&gt;"",I388-B388,TODAY()-B388))</f>
        <v/>
      </c>
      <c r="O388" s="14" t="str">
        <f aca="false">IF(A388="","",TRIM(IF(AND(I388="",N(N388)&gt;3),"Abierta hace más de 3 días · ","")&amp;IF(AND(H388&lt;&gt;"Pendiente",G388=""),"Sin técnico · ","")&amp;IF(AND(H388="Terminada",M388&lt;&gt;"Sí"),"Falta firma","")))</f>
        <v/>
      </c>
    </row>
    <row r="389" customFormat="false" ht="15" hidden="false" customHeight="false" outlineLevel="0" collapsed="false">
      <c r="A389" s="10"/>
      <c r="B389" s="11"/>
      <c r="C389" s="10"/>
      <c r="D389" s="10"/>
      <c r="E389" s="10"/>
      <c r="F389" s="10"/>
      <c r="G389" s="10"/>
      <c r="H389" s="10"/>
      <c r="I389" s="11"/>
      <c r="J389" s="12"/>
      <c r="K389" s="10"/>
      <c r="L389" s="10"/>
      <c r="M389" s="10"/>
      <c r="N389" s="13" t="str">
        <f aca="true">IF(B389="","",IF(I389&lt;&gt;"",I389-B389,TODAY()-B389))</f>
        <v/>
      </c>
      <c r="O389" s="14" t="str">
        <f aca="false">IF(A389="","",TRIM(IF(AND(I389="",N(N389)&gt;3),"Abierta hace más de 3 días · ","")&amp;IF(AND(H389&lt;&gt;"Pendiente",G389=""),"Sin técnico · ","")&amp;IF(AND(H389="Terminada",M389&lt;&gt;"Sí"),"Falta firma","")))</f>
        <v/>
      </c>
    </row>
    <row r="390" customFormat="false" ht="15" hidden="false" customHeight="false" outlineLevel="0" collapsed="false">
      <c r="A390" s="10"/>
      <c r="B390" s="11"/>
      <c r="C390" s="10"/>
      <c r="D390" s="10"/>
      <c r="E390" s="10"/>
      <c r="F390" s="10"/>
      <c r="G390" s="10"/>
      <c r="H390" s="10"/>
      <c r="I390" s="11"/>
      <c r="J390" s="12"/>
      <c r="K390" s="10"/>
      <c r="L390" s="10"/>
      <c r="M390" s="10"/>
      <c r="N390" s="13" t="str">
        <f aca="true">IF(B390="","",IF(I390&lt;&gt;"",I390-B390,TODAY()-B390))</f>
        <v/>
      </c>
      <c r="O390" s="14" t="str">
        <f aca="false">IF(A390="","",TRIM(IF(AND(I390="",N(N390)&gt;3),"Abierta hace más de 3 días · ","")&amp;IF(AND(H390&lt;&gt;"Pendiente",G390=""),"Sin técnico · ","")&amp;IF(AND(H390="Terminada",M390&lt;&gt;"Sí"),"Falta firma","")))</f>
        <v/>
      </c>
    </row>
    <row r="391" customFormat="false" ht="15" hidden="false" customHeight="false" outlineLevel="0" collapsed="false">
      <c r="A391" s="10"/>
      <c r="B391" s="11"/>
      <c r="C391" s="10"/>
      <c r="D391" s="10"/>
      <c r="E391" s="10"/>
      <c r="F391" s="10"/>
      <c r="G391" s="10"/>
      <c r="H391" s="10"/>
      <c r="I391" s="11"/>
      <c r="J391" s="12"/>
      <c r="K391" s="10"/>
      <c r="L391" s="10"/>
      <c r="M391" s="10"/>
      <c r="N391" s="13" t="str">
        <f aca="true">IF(B391="","",IF(I391&lt;&gt;"",I391-B391,TODAY()-B391))</f>
        <v/>
      </c>
      <c r="O391" s="14" t="str">
        <f aca="false">IF(A391="","",TRIM(IF(AND(I391="",N(N391)&gt;3),"Abierta hace más de 3 días · ","")&amp;IF(AND(H391&lt;&gt;"Pendiente",G391=""),"Sin técnico · ","")&amp;IF(AND(H391="Terminada",M391&lt;&gt;"Sí"),"Falta firma","")))</f>
        <v/>
      </c>
    </row>
    <row r="392" customFormat="false" ht="15" hidden="false" customHeight="false" outlineLevel="0" collapsed="false">
      <c r="A392" s="10"/>
      <c r="B392" s="11"/>
      <c r="C392" s="10"/>
      <c r="D392" s="10"/>
      <c r="E392" s="10"/>
      <c r="F392" s="10"/>
      <c r="G392" s="10"/>
      <c r="H392" s="10"/>
      <c r="I392" s="11"/>
      <c r="J392" s="12"/>
      <c r="K392" s="10"/>
      <c r="L392" s="10"/>
      <c r="M392" s="10"/>
      <c r="N392" s="13" t="str">
        <f aca="true">IF(B392="","",IF(I392&lt;&gt;"",I392-B392,TODAY()-B392))</f>
        <v/>
      </c>
      <c r="O392" s="14" t="str">
        <f aca="false">IF(A392="","",TRIM(IF(AND(I392="",N(N392)&gt;3),"Abierta hace más de 3 días · ","")&amp;IF(AND(H392&lt;&gt;"Pendiente",G392=""),"Sin técnico · ","")&amp;IF(AND(H392="Terminada",M392&lt;&gt;"Sí"),"Falta firma","")))</f>
        <v/>
      </c>
    </row>
    <row r="393" customFormat="false" ht="15" hidden="false" customHeight="false" outlineLevel="0" collapsed="false">
      <c r="A393" s="10"/>
      <c r="B393" s="11"/>
      <c r="C393" s="10"/>
      <c r="D393" s="10"/>
      <c r="E393" s="10"/>
      <c r="F393" s="10"/>
      <c r="G393" s="10"/>
      <c r="H393" s="10"/>
      <c r="I393" s="11"/>
      <c r="J393" s="12"/>
      <c r="K393" s="10"/>
      <c r="L393" s="10"/>
      <c r="M393" s="10"/>
      <c r="N393" s="13" t="str">
        <f aca="true">IF(B393="","",IF(I393&lt;&gt;"",I393-B393,TODAY()-B393))</f>
        <v/>
      </c>
      <c r="O393" s="14" t="str">
        <f aca="false">IF(A393="","",TRIM(IF(AND(I393="",N(N393)&gt;3),"Abierta hace más de 3 días · ","")&amp;IF(AND(H393&lt;&gt;"Pendiente",G393=""),"Sin técnico · ","")&amp;IF(AND(H393="Terminada",M393&lt;&gt;"Sí"),"Falta firma","")))</f>
        <v/>
      </c>
    </row>
    <row r="394" customFormat="false" ht="15" hidden="false" customHeight="false" outlineLevel="0" collapsed="false">
      <c r="A394" s="10"/>
      <c r="B394" s="11"/>
      <c r="C394" s="10"/>
      <c r="D394" s="10"/>
      <c r="E394" s="10"/>
      <c r="F394" s="10"/>
      <c r="G394" s="10"/>
      <c r="H394" s="10"/>
      <c r="I394" s="11"/>
      <c r="J394" s="12"/>
      <c r="K394" s="10"/>
      <c r="L394" s="10"/>
      <c r="M394" s="10"/>
      <c r="N394" s="13" t="str">
        <f aca="true">IF(B394="","",IF(I394&lt;&gt;"",I394-B394,TODAY()-B394))</f>
        <v/>
      </c>
      <c r="O394" s="14" t="str">
        <f aca="false">IF(A394="","",TRIM(IF(AND(I394="",N(N394)&gt;3),"Abierta hace más de 3 días · ","")&amp;IF(AND(H394&lt;&gt;"Pendiente",G394=""),"Sin técnico · ","")&amp;IF(AND(H394="Terminada",M394&lt;&gt;"Sí"),"Falta firma","")))</f>
        <v/>
      </c>
    </row>
    <row r="395" customFormat="false" ht="15" hidden="false" customHeight="false" outlineLevel="0" collapsed="false">
      <c r="A395" s="10"/>
      <c r="B395" s="11"/>
      <c r="C395" s="10"/>
      <c r="D395" s="10"/>
      <c r="E395" s="10"/>
      <c r="F395" s="10"/>
      <c r="G395" s="10"/>
      <c r="H395" s="10"/>
      <c r="I395" s="11"/>
      <c r="J395" s="12"/>
      <c r="K395" s="10"/>
      <c r="L395" s="10"/>
      <c r="M395" s="10"/>
      <c r="N395" s="13" t="str">
        <f aca="true">IF(B395="","",IF(I395&lt;&gt;"",I395-B395,TODAY()-B395))</f>
        <v/>
      </c>
      <c r="O395" s="14" t="str">
        <f aca="false">IF(A395="","",TRIM(IF(AND(I395="",N(N395)&gt;3),"Abierta hace más de 3 días · ","")&amp;IF(AND(H395&lt;&gt;"Pendiente",G395=""),"Sin técnico · ","")&amp;IF(AND(H395="Terminada",M395&lt;&gt;"Sí"),"Falta firma","")))</f>
        <v/>
      </c>
    </row>
    <row r="396" customFormat="false" ht="15" hidden="false" customHeight="false" outlineLevel="0" collapsed="false">
      <c r="A396" s="10"/>
      <c r="B396" s="11"/>
      <c r="C396" s="10"/>
      <c r="D396" s="10"/>
      <c r="E396" s="10"/>
      <c r="F396" s="10"/>
      <c r="G396" s="10"/>
      <c r="H396" s="10"/>
      <c r="I396" s="11"/>
      <c r="J396" s="12"/>
      <c r="K396" s="10"/>
      <c r="L396" s="10"/>
      <c r="M396" s="10"/>
      <c r="N396" s="13" t="str">
        <f aca="true">IF(B396="","",IF(I396&lt;&gt;"",I396-B396,TODAY()-B396))</f>
        <v/>
      </c>
      <c r="O396" s="14" t="str">
        <f aca="false">IF(A396="","",TRIM(IF(AND(I396="",N(N396)&gt;3),"Abierta hace más de 3 días · ","")&amp;IF(AND(H396&lt;&gt;"Pendiente",G396=""),"Sin técnico · ","")&amp;IF(AND(H396="Terminada",M396&lt;&gt;"Sí"),"Falta firma","")))</f>
        <v/>
      </c>
    </row>
    <row r="397" customFormat="false" ht="15" hidden="false" customHeight="false" outlineLevel="0" collapsed="false">
      <c r="A397" s="10"/>
      <c r="B397" s="11"/>
      <c r="C397" s="10"/>
      <c r="D397" s="10"/>
      <c r="E397" s="10"/>
      <c r="F397" s="10"/>
      <c r="G397" s="10"/>
      <c r="H397" s="10"/>
      <c r="I397" s="11"/>
      <c r="J397" s="12"/>
      <c r="K397" s="10"/>
      <c r="L397" s="10"/>
      <c r="M397" s="10"/>
      <c r="N397" s="13" t="str">
        <f aca="true">IF(B397="","",IF(I397&lt;&gt;"",I397-B397,TODAY()-B397))</f>
        <v/>
      </c>
      <c r="O397" s="14" t="str">
        <f aca="false">IF(A397="","",TRIM(IF(AND(I397="",N(N397)&gt;3),"Abierta hace más de 3 días · ","")&amp;IF(AND(H397&lt;&gt;"Pendiente",G397=""),"Sin técnico · ","")&amp;IF(AND(H397="Terminada",M397&lt;&gt;"Sí"),"Falta firma","")))</f>
        <v/>
      </c>
    </row>
    <row r="398" customFormat="false" ht="15" hidden="false" customHeight="false" outlineLevel="0" collapsed="false">
      <c r="A398" s="10"/>
      <c r="B398" s="11"/>
      <c r="C398" s="10"/>
      <c r="D398" s="10"/>
      <c r="E398" s="10"/>
      <c r="F398" s="10"/>
      <c r="G398" s="10"/>
      <c r="H398" s="10"/>
      <c r="I398" s="11"/>
      <c r="J398" s="12"/>
      <c r="K398" s="10"/>
      <c r="L398" s="10"/>
      <c r="M398" s="10"/>
      <c r="N398" s="13" t="str">
        <f aca="true">IF(B398="","",IF(I398&lt;&gt;"",I398-B398,TODAY()-B398))</f>
        <v/>
      </c>
      <c r="O398" s="14" t="str">
        <f aca="false">IF(A398="","",TRIM(IF(AND(I398="",N(N398)&gt;3),"Abierta hace más de 3 días · ","")&amp;IF(AND(H398&lt;&gt;"Pendiente",G398=""),"Sin técnico · ","")&amp;IF(AND(H398="Terminada",M398&lt;&gt;"Sí"),"Falta firma","")))</f>
        <v/>
      </c>
    </row>
    <row r="399" customFormat="false" ht="15" hidden="false" customHeight="false" outlineLevel="0" collapsed="false">
      <c r="A399" s="10"/>
      <c r="B399" s="11"/>
      <c r="C399" s="10"/>
      <c r="D399" s="10"/>
      <c r="E399" s="10"/>
      <c r="F399" s="10"/>
      <c r="G399" s="10"/>
      <c r="H399" s="10"/>
      <c r="I399" s="11"/>
      <c r="J399" s="12"/>
      <c r="K399" s="10"/>
      <c r="L399" s="10"/>
      <c r="M399" s="10"/>
      <c r="N399" s="13" t="str">
        <f aca="true">IF(B399="","",IF(I399&lt;&gt;"",I399-B399,TODAY()-B399))</f>
        <v/>
      </c>
      <c r="O399" s="14" t="str">
        <f aca="false">IF(A399="","",TRIM(IF(AND(I399="",N(N399)&gt;3),"Abierta hace más de 3 días · ","")&amp;IF(AND(H399&lt;&gt;"Pendiente",G399=""),"Sin técnico · ","")&amp;IF(AND(H399="Terminada",M399&lt;&gt;"Sí"),"Falta firma","")))</f>
        <v/>
      </c>
    </row>
    <row r="400" customFormat="false" ht="15" hidden="false" customHeight="false" outlineLevel="0" collapsed="false">
      <c r="A400" s="10"/>
      <c r="B400" s="11"/>
      <c r="C400" s="10"/>
      <c r="D400" s="10"/>
      <c r="E400" s="10"/>
      <c r="F400" s="10"/>
      <c r="G400" s="10"/>
      <c r="H400" s="10"/>
      <c r="I400" s="11"/>
      <c r="J400" s="12"/>
      <c r="K400" s="10"/>
      <c r="L400" s="10"/>
      <c r="M400" s="10"/>
      <c r="N400" s="13" t="str">
        <f aca="true">IF(B400="","",IF(I400&lt;&gt;"",I400-B400,TODAY()-B400))</f>
        <v/>
      </c>
      <c r="O400" s="14" t="str">
        <f aca="false">IF(A400="","",TRIM(IF(AND(I400="",N(N400)&gt;3),"Abierta hace más de 3 días · ","")&amp;IF(AND(H400&lt;&gt;"Pendiente",G400=""),"Sin técnico · ","")&amp;IF(AND(H400="Terminada",M400&lt;&gt;"Sí"),"Falta firma","")))</f>
        <v/>
      </c>
    </row>
    <row r="401" customFormat="false" ht="15" hidden="false" customHeight="false" outlineLevel="0" collapsed="false">
      <c r="A401" s="10"/>
      <c r="B401" s="11"/>
      <c r="C401" s="10"/>
      <c r="D401" s="10"/>
      <c r="E401" s="10"/>
      <c r="F401" s="10"/>
      <c r="G401" s="10"/>
      <c r="H401" s="10"/>
      <c r="I401" s="11"/>
      <c r="J401" s="12"/>
      <c r="K401" s="10"/>
      <c r="L401" s="10"/>
      <c r="M401" s="10"/>
      <c r="N401" s="13" t="str">
        <f aca="true">IF(B401="","",IF(I401&lt;&gt;"",I401-B401,TODAY()-B401))</f>
        <v/>
      </c>
      <c r="O401" s="14" t="str">
        <f aca="false">IF(A401="","",TRIM(IF(AND(I401="",N(N401)&gt;3),"Abierta hace más de 3 días · ","")&amp;IF(AND(H401&lt;&gt;"Pendiente",G401=""),"Sin técnico · ","")&amp;IF(AND(H401="Terminada",M401&lt;&gt;"Sí"),"Falta firma","")))</f>
        <v/>
      </c>
    </row>
    <row r="402" customFormat="false" ht="15" hidden="false" customHeight="false" outlineLevel="0" collapsed="false">
      <c r="A402" s="10"/>
      <c r="B402" s="11"/>
      <c r="C402" s="10"/>
      <c r="D402" s="10"/>
      <c r="E402" s="10"/>
      <c r="F402" s="10"/>
      <c r="G402" s="10"/>
      <c r="H402" s="10"/>
      <c r="I402" s="11"/>
      <c r="J402" s="12"/>
      <c r="K402" s="10"/>
      <c r="L402" s="10"/>
      <c r="M402" s="10"/>
      <c r="N402" s="13" t="str">
        <f aca="true">IF(B402="","",IF(I402&lt;&gt;"",I402-B402,TODAY()-B402))</f>
        <v/>
      </c>
      <c r="O402" s="14" t="str">
        <f aca="false">IF(A402="","",TRIM(IF(AND(I402="",N(N402)&gt;3),"Abierta hace más de 3 días · ","")&amp;IF(AND(H402&lt;&gt;"Pendiente",G402=""),"Sin técnico · ","")&amp;IF(AND(H402="Terminada",M402&lt;&gt;"Sí"),"Falta firma","")))</f>
        <v/>
      </c>
    </row>
    <row r="403" customFormat="false" ht="15" hidden="false" customHeight="false" outlineLevel="0" collapsed="false">
      <c r="A403" s="10"/>
      <c r="B403" s="11"/>
      <c r="C403" s="10"/>
      <c r="D403" s="10"/>
      <c r="E403" s="10"/>
      <c r="F403" s="10"/>
      <c r="G403" s="10"/>
      <c r="H403" s="10"/>
      <c r="I403" s="11"/>
      <c r="J403" s="12"/>
      <c r="K403" s="10"/>
      <c r="L403" s="10"/>
      <c r="M403" s="10"/>
      <c r="N403" s="13" t="str">
        <f aca="true">IF(B403="","",IF(I403&lt;&gt;"",I403-B403,TODAY()-B403))</f>
        <v/>
      </c>
      <c r="O403" s="14" t="str">
        <f aca="false">IF(A403="","",TRIM(IF(AND(I403="",N(N403)&gt;3),"Abierta hace más de 3 días · ","")&amp;IF(AND(H403&lt;&gt;"Pendiente",G403=""),"Sin técnico · ","")&amp;IF(AND(H403="Terminada",M403&lt;&gt;"Sí"),"Falta firma","")))</f>
        <v/>
      </c>
    </row>
    <row r="404" customFormat="false" ht="15" hidden="false" customHeight="false" outlineLevel="0" collapsed="false">
      <c r="A404" s="10"/>
      <c r="B404" s="11"/>
      <c r="C404" s="10"/>
      <c r="D404" s="10"/>
      <c r="E404" s="10"/>
      <c r="F404" s="10"/>
      <c r="G404" s="10"/>
      <c r="H404" s="10"/>
      <c r="I404" s="11"/>
      <c r="J404" s="12"/>
      <c r="K404" s="10"/>
      <c r="L404" s="10"/>
      <c r="M404" s="10"/>
      <c r="N404" s="13" t="str">
        <f aca="true">IF(B404="","",IF(I404&lt;&gt;"",I404-B404,TODAY()-B404))</f>
        <v/>
      </c>
      <c r="O404" s="14" t="str">
        <f aca="false">IF(A404="","",TRIM(IF(AND(I404="",N(N404)&gt;3),"Abierta hace más de 3 días · ","")&amp;IF(AND(H404&lt;&gt;"Pendiente",G404=""),"Sin técnico · ","")&amp;IF(AND(H404="Terminada",M404&lt;&gt;"Sí"),"Falta firma","")))</f>
        <v/>
      </c>
    </row>
    <row r="405" customFormat="false" ht="15" hidden="false" customHeight="false" outlineLevel="0" collapsed="false">
      <c r="A405" s="10"/>
      <c r="B405" s="11"/>
      <c r="C405" s="10"/>
      <c r="D405" s="10"/>
      <c r="E405" s="10"/>
      <c r="F405" s="10"/>
      <c r="G405" s="10"/>
      <c r="H405" s="10"/>
      <c r="I405" s="11"/>
      <c r="J405" s="12"/>
      <c r="K405" s="10"/>
      <c r="L405" s="10"/>
      <c r="M405" s="10"/>
      <c r="N405" s="13" t="str">
        <f aca="true">IF(B405="","",IF(I405&lt;&gt;"",I405-B405,TODAY()-B405))</f>
        <v/>
      </c>
      <c r="O405" s="14" t="str">
        <f aca="false">IF(A405="","",TRIM(IF(AND(I405="",N(N405)&gt;3),"Abierta hace más de 3 días · ","")&amp;IF(AND(H405&lt;&gt;"Pendiente",G405=""),"Sin técnico · ","")&amp;IF(AND(H405="Terminada",M405&lt;&gt;"Sí"),"Falta firma","")))</f>
        <v/>
      </c>
    </row>
    <row r="406" customFormat="false" ht="15" hidden="false" customHeight="false" outlineLevel="0" collapsed="false">
      <c r="A406" s="10"/>
      <c r="B406" s="11"/>
      <c r="C406" s="10"/>
      <c r="D406" s="10"/>
      <c r="E406" s="10"/>
      <c r="F406" s="10"/>
      <c r="G406" s="10"/>
      <c r="H406" s="10"/>
      <c r="I406" s="11"/>
      <c r="J406" s="12"/>
      <c r="K406" s="10"/>
      <c r="L406" s="10"/>
      <c r="M406" s="10"/>
      <c r="N406" s="13" t="str">
        <f aca="true">IF(B406="","",IF(I406&lt;&gt;"",I406-B406,TODAY()-B406))</f>
        <v/>
      </c>
      <c r="O406" s="14" t="str">
        <f aca="false">IF(A406="","",TRIM(IF(AND(I406="",N(N406)&gt;3),"Abierta hace más de 3 días · ","")&amp;IF(AND(H406&lt;&gt;"Pendiente",G406=""),"Sin técnico · ","")&amp;IF(AND(H406="Terminada",M406&lt;&gt;"Sí"),"Falta firma","")))</f>
        <v/>
      </c>
    </row>
    <row r="407" customFormat="false" ht="15" hidden="false" customHeight="false" outlineLevel="0" collapsed="false">
      <c r="A407" s="10"/>
      <c r="B407" s="11"/>
      <c r="C407" s="10"/>
      <c r="D407" s="10"/>
      <c r="E407" s="10"/>
      <c r="F407" s="10"/>
      <c r="G407" s="10"/>
      <c r="H407" s="10"/>
      <c r="I407" s="11"/>
      <c r="J407" s="12"/>
      <c r="K407" s="10"/>
      <c r="L407" s="10"/>
      <c r="M407" s="10"/>
      <c r="N407" s="13" t="str">
        <f aca="true">IF(B407="","",IF(I407&lt;&gt;"",I407-B407,TODAY()-B407))</f>
        <v/>
      </c>
      <c r="O407" s="14" t="str">
        <f aca="false">IF(A407="","",TRIM(IF(AND(I407="",N(N407)&gt;3),"Abierta hace más de 3 días · ","")&amp;IF(AND(H407&lt;&gt;"Pendiente",G407=""),"Sin técnico · ","")&amp;IF(AND(H407="Terminada",M407&lt;&gt;"Sí"),"Falta firma","")))</f>
        <v/>
      </c>
    </row>
    <row r="408" customFormat="false" ht="15" hidden="false" customHeight="false" outlineLevel="0" collapsed="false">
      <c r="A408" s="10"/>
      <c r="B408" s="11"/>
      <c r="C408" s="10"/>
      <c r="D408" s="10"/>
      <c r="E408" s="10"/>
      <c r="F408" s="10"/>
      <c r="G408" s="10"/>
      <c r="H408" s="10"/>
      <c r="I408" s="11"/>
      <c r="J408" s="12"/>
      <c r="K408" s="10"/>
      <c r="L408" s="10"/>
      <c r="M408" s="10"/>
      <c r="N408" s="13" t="str">
        <f aca="true">IF(B408="","",IF(I408&lt;&gt;"",I408-B408,TODAY()-B408))</f>
        <v/>
      </c>
      <c r="O408" s="14" t="str">
        <f aca="false">IF(A408="","",TRIM(IF(AND(I408="",N(N408)&gt;3),"Abierta hace más de 3 días · ","")&amp;IF(AND(H408&lt;&gt;"Pendiente",G408=""),"Sin técnico · ","")&amp;IF(AND(H408="Terminada",M408&lt;&gt;"Sí"),"Falta firma","")))</f>
        <v/>
      </c>
    </row>
    <row r="409" customFormat="false" ht="15" hidden="false" customHeight="false" outlineLevel="0" collapsed="false">
      <c r="A409" s="10"/>
      <c r="B409" s="11"/>
      <c r="C409" s="10"/>
      <c r="D409" s="10"/>
      <c r="E409" s="10"/>
      <c r="F409" s="10"/>
      <c r="G409" s="10"/>
      <c r="H409" s="10"/>
      <c r="I409" s="11"/>
      <c r="J409" s="12"/>
      <c r="K409" s="10"/>
      <c r="L409" s="10"/>
      <c r="M409" s="10"/>
      <c r="N409" s="13" t="str">
        <f aca="true">IF(B409="","",IF(I409&lt;&gt;"",I409-B409,TODAY()-B409))</f>
        <v/>
      </c>
      <c r="O409" s="14" t="str">
        <f aca="false">IF(A409="","",TRIM(IF(AND(I409="",N(N409)&gt;3),"Abierta hace más de 3 días · ","")&amp;IF(AND(H409&lt;&gt;"Pendiente",G409=""),"Sin técnico · ","")&amp;IF(AND(H409="Terminada",M409&lt;&gt;"Sí"),"Falta firma","")))</f>
        <v/>
      </c>
    </row>
    <row r="410" customFormat="false" ht="15" hidden="false" customHeight="false" outlineLevel="0" collapsed="false">
      <c r="A410" s="10"/>
      <c r="B410" s="11"/>
      <c r="C410" s="10"/>
      <c r="D410" s="10"/>
      <c r="E410" s="10"/>
      <c r="F410" s="10"/>
      <c r="G410" s="10"/>
      <c r="H410" s="10"/>
      <c r="I410" s="11"/>
      <c r="J410" s="12"/>
      <c r="K410" s="10"/>
      <c r="L410" s="10"/>
      <c r="M410" s="10"/>
      <c r="N410" s="13" t="str">
        <f aca="true">IF(B410="","",IF(I410&lt;&gt;"",I410-B410,TODAY()-B410))</f>
        <v/>
      </c>
      <c r="O410" s="14" t="str">
        <f aca="false">IF(A410="","",TRIM(IF(AND(I410="",N(N410)&gt;3),"Abierta hace más de 3 días · ","")&amp;IF(AND(H410&lt;&gt;"Pendiente",G410=""),"Sin técnico · ","")&amp;IF(AND(H410="Terminada",M410&lt;&gt;"Sí"),"Falta firma","")))</f>
        <v/>
      </c>
    </row>
    <row r="411" customFormat="false" ht="15" hidden="false" customHeight="false" outlineLevel="0" collapsed="false">
      <c r="A411" s="10"/>
      <c r="B411" s="11"/>
      <c r="C411" s="10"/>
      <c r="D411" s="10"/>
      <c r="E411" s="10"/>
      <c r="F411" s="10"/>
      <c r="G411" s="10"/>
      <c r="H411" s="10"/>
      <c r="I411" s="11"/>
      <c r="J411" s="12"/>
      <c r="K411" s="10"/>
      <c r="L411" s="10"/>
      <c r="M411" s="10"/>
      <c r="N411" s="13" t="str">
        <f aca="true">IF(B411="","",IF(I411&lt;&gt;"",I411-B411,TODAY()-B411))</f>
        <v/>
      </c>
      <c r="O411" s="14" t="str">
        <f aca="false">IF(A411="","",TRIM(IF(AND(I411="",N(N411)&gt;3),"Abierta hace más de 3 días · ","")&amp;IF(AND(H411&lt;&gt;"Pendiente",G411=""),"Sin técnico · ","")&amp;IF(AND(H411="Terminada",M411&lt;&gt;"Sí"),"Falta firma","")))</f>
        <v/>
      </c>
    </row>
    <row r="412" customFormat="false" ht="15" hidden="false" customHeight="false" outlineLevel="0" collapsed="false">
      <c r="A412" s="10"/>
      <c r="B412" s="11"/>
      <c r="C412" s="10"/>
      <c r="D412" s="10"/>
      <c r="E412" s="10"/>
      <c r="F412" s="10"/>
      <c r="G412" s="10"/>
      <c r="H412" s="10"/>
      <c r="I412" s="11"/>
      <c r="J412" s="12"/>
      <c r="K412" s="10"/>
      <c r="L412" s="10"/>
      <c r="M412" s="10"/>
      <c r="N412" s="13" t="str">
        <f aca="true">IF(B412="","",IF(I412&lt;&gt;"",I412-B412,TODAY()-B412))</f>
        <v/>
      </c>
      <c r="O412" s="14" t="str">
        <f aca="false">IF(A412="","",TRIM(IF(AND(I412="",N(N412)&gt;3),"Abierta hace más de 3 días · ","")&amp;IF(AND(H412&lt;&gt;"Pendiente",G412=""),"Sin técnico · ","")&amp;IF(AND(H412="Terminada",M412&lt;&gt;"Sí"),"Falta firma","")))</f>
        <v/>
      </c>
    </row>
    <row r="413" customFormat="false" ht="15" hidden="false" customHeight="false" outlineLevel="0" collapsed="false">
      <c r="A413" s="10"/>
      <c r="B413" s="11"/>
      <c r="C413" s="10"/>
      <c r="D413" s="10"/>
      <c r="E413" s="10"/>
      <c r="F413" s="10"/>
      <c r="G413" s="10"/>
      <c r="H413" s="10"/>
      <c r="I413" s="11"/>
      <c r="J413" s="12"/>
      <c r="K413" s="10"/>
      <c r="L413" s="10"/>
      <c r="M413" s="10"/>
      <c r="N413" s="13" t="str">
        <f aca="true">IF(B413="","",IF(I413&lt;&gt;"",I413-B413,TODAY()-B413))</f>
        <v/>
      </c>
      <c r="O413" s="14" t="str">
        <f aca="false">IF(A413="","",TRIM(IF(AND(I413="",N(N413)&gt;3),"Abierta hace más de 3 días · ","")&amp;IF(AND(H413&lt;&gt;"Pendiente",G413=""),"Sin técnico · ","")&amp;IF(AND(H413="Terminada",M413&lt;&gt;"Sí"),"Falta firma","")))</f>
        <v/>
      </c>
    </row>
    <row r="414" customFormat="false" ht="15" hidden="false" customHeight="false" outlineLevel="0" collapsed="false">
      <c r="A414" s="10"/>
      <c r="B414" s="11"/>
      <c r="C414" s="10"/>
      <c r="D414" s="10"/>
      <c r="E414" s="10"/>
      <c r="F414" s="10"/>
      <c r="G414" s="10"/>
      <c r="H414" s="10"/>
      <c r="I414" s="11"/>
      <c r="J414" s="12"/>
      <c r="K414" s="10"/>
      <c r="L414" s="10"/>
      <c r="M414" s="10"/>
      <c r="N414" s="13" t="str">
        <f aca="true">IF(B414="","",IF(I414&lt;&gt;"",I414-B414,TODAY()-B414))</f>
        <v/>
      </c>
      <c r="O414" s="14" t="str">
        <f aca="false">IF(A414="","",TRIM(IF(AND(I414="",N(N414)&gt;3),"Abierta hace más de 3 días · ","")&amp;IF(AND(H414&lt;&gt;"Pendiente",G414=""),"Sin técnico · ","")&amp;IF(AND(H414="Terminada",M414&lt;&gt;"Sí"),"Falta firma","")))</f>
        <v/>
      </c>
    </row>
    <row r="415" customFormat="false" ht="15" hidden="false" customHeight="false" outlineLevel="0" collapsed="false">
      <c r="A415" s="10"/>
      <c r="B415" s="11"/>
      <c r="C415" s="10"/>
      <c r="D415" s="10"/>
      <c r="E415" s="10"/>
      <c r="F415" s="10"/>
      <c r="G415" s="10"/>
      <c r="H415" s="10"/>
      <c r="I415" s="11"/>
      <c r="J415" s="12"/>
      <c r="K415" s="10"/>
      <c r="L415" s="10"/>
      <c r="M415" s="10"/>
      <c r="N415" s="13" t="str">
        <f aca="true">IF(B415="","",IF(I415&lt;&gt;"",I415-B415,TODAY()-B415))</f>
        <v/>
      </c>
      <c r="O415" s="14" t="str">
        <f aca="false">IF(A415="","",TRIM(IF(AND(I415="",N(N415)&gt;3),"Abierta hace más de 3 días · ","")&amp;IF(AND(H415&lt;&gt;"Pendiente",G415=""),"Sin técnico · ","")&amp;IF(AND(H415="Terminada",M415&lt;&gt;"Sí"),"Falta firma","")))</f>
        <v/>
      </c>
    </row>
    <row r="416" customFormat="false" ht="15" hidden="false" customHeight="false" outlineLevel="0" collapsed="false">
      <c r="A416" s="10"/>
      <c r="B416" s="11"/>
      <c r="C416" s="10"/>
      <c r="D416" s="10"/>
      <c r="E416" s="10"/>
      <c r="F416" s="10"/>
      <c r="G416" s="10"/>
      <c r="H416" s="10"/>
      <c r="I416" s="11"/>
      <c r="J416" s="12"/>
      <c r="K416" s="10"/>
      <c r="L416" s="10"/>
      <c r="M416" s="10"/>
      <c r="N416" s="13" t="str">
        <f aca="true">IF(B416="","",IF(I416&lt;&gt;"",I416-B416,TODAY()-B416))</f>
        <v/>
      </c>
      <c r="O416" s="14" t="str">
        <f aca="false">IF(A416="","",TRIM(IF(AND(I416="",N(N416)&gt;3),"Abierta hace más de 3 días · ","")&amp;IF(AND(H416&lt;&gt;"Pendiente",G416=""),"Sin técnico · ","")&amp;IF(AND(H416="Terminada",M416&lt;&gt;"Sí"),"Falta firma","")))</f>
        <v/>
      </c>
    </row>
    <row r="417" customFormat="false" ht="15" hidden="false" customHeight="false" outlineLevel="0" collapsed="false">
      <c r="A417" s="10"/>
      <c r="B417" s="11"/>
      <c r="C417" s="10"/>
      <c r="D417" s="10"/>
      <c r="E417" s="10"/>
      <c r="F417" s="10"/>
      <c r="G417" s="10"/>
      <c r="H417" s="10"/>
      <c r="I417" s="11"/>
      <c r="J417" s="12"/>
      <c r="K417" s="10"/>
      <c r="L417" s="10"/>
      <c r="M417" s="10"/>
      <c r="N417" s="13" t="str">
        <f aca="true">IF(B417="","",IF(I417&lt;&gt;"",I417-B417,TODAY()-B417))</f>
        <v/>
      </c>
      <c r="O417" s="14" t="str">
        <f aca="false">IF(A417="","",TRIM(IF(AND(I417="",N(N417)&gt;3),"Abierta hace más de 3 días · ","")&amp;IF(AND(H417&lt;&gt;"Pendiente",G417=""),"Sin técnico · ","")&amp;IF(AND(H417="Terminada",M417&lt;&gt;"Sí"),"Falta firma","")))</f>
        <v/>
      </c>
    </row>
    <row r="418" customFormat="false" ht="15" hidden="false" customHeight="false" outlineLevel="0" collapsed="false">
      <c r="A418" s="10"/>
      <c r="B418" s="11"/>
      <c r="C418" s="10"/>
      <c r="D418" s="10"/>
      <c r="E418" s="10"/>
      <c r="F418" s="10"/>
      <c r="G418" s="10"/>
      <c r="H418" s="10"/>
      <c r="I418" s="11"/>
      <c r="J418" s="12"/>
      <c r="K418" s="10"/>
      <c r="L418" s="10"/>
      <c r="M418" s="10"/>
      <c r="N418" s="13" t="str">
        <f aca="true">IF(B418="","",IF(I418&lt;&gt;"",I418-B418,TODAY()-B418))</f>
        <v/>
      </c>
      <c r="O418" s="14" t="str">
        <f aca="false">IF(A418="","",TRIM(IF(AND(I418="",N(N418)&gt;3),"Abierta hace más de 3 días · ","")&amp;IF(AND(H418&lt;&gt;"Pendiente",G418=""),"Sin técnico · ","")&amp;IF(AND(H418="Terminada",M418&lt;&gt;"Sí"),"Falta firma","")))</f>
        <v/>
      </c>
    </row>
    <row r="419" customFormat="false" ht="15" hidden="false" customHeight="false" outlineLevel="0" collapsed="false">
      <c r="A419" s="10"/>
      <c r="B419" s="11"/>
      <c r="C419" s="10"/>
      <c r="D419" s="10"/>
      <c r="E419" s="10"/>
      <c r="F419" s="10"/>
      <c r="G419" s="10"/>
      <c r="H419" s="10"/>
      <c r="I419" s="11"/>
      <c r="J419" s="12"/>
      <c r="K419" s="10"/>
      <c r="L419" s="10"/>
      <c r="M419" s="10"/>
      <c r="N419" s="13" t="str">
        <f aca="true">IF(B419="","",IF(I419&lt;&gt;"",I419-B419,TODAY()-B419))</f>
        <v/>
      </c>
      <c r="O419" s="14" t="str">
        <f aca="false">IF(A419="","",TRIM(IF(AND(I419="",N(N419)&gt;3),"Abierta hace más de 3 días · ","")&amp;IF(AND(H419&lt;&gt;"Pendiente",G419=""),"Sin técnico · ","")&amp;IF(AND(H419="Terminada",M419&lt;&gt;"Sí"),"Falta firma","")))</f>
        <v/>
      </c>
    </row>
    <row r="420" customFormat="false" ht="15" hidden="false" customHeight="false" outlineLevel="0" collapsed="false">
      <c r="A420" s="10"/>
      <c r="B420" s="11"/>
      <c r="C420" s="10"/>
      <c r="D420" s="10"/>
      <c r="E420" s="10"/>
      <c r="F420" s="10"/>
      <c r="G420" s="10"/>
      <c r="H420" s="10"/>
      <c r="I420" s="11"/>
      <c r="J420" s="12"/>
      <c r="K420" s="10"/>
      <c r="L420" s="10"/>
      <c r="M420" s="10"/>
      <c r="N420" s="13" t="str">
        <f aca="true">IF(B420="","",IF(I420&lt;&gt;"",I420-B420,TODAY()-B420))</f>
        <v/>
      </c>
      <c r="O420" s="14" t="str">
        <f aca="false">IF(A420="","",TRIM(IF(AND(I420="",N(N420)&gt;3),"Abierta hace más de 3 días · ","")&amp;IF(AND(H420&lt;&gt;"Pendiente",G420=""),"Sin técnico · ","")&amp;IF(AND(H420="Terminada",M420&lt;&gt;"Sí"),"Falta firma","")))</f>
        <v/>
      </c>
    </row>
    <row r="421" customFormat="false" ht="15" hidden="false" customHeight="false" outlineLevel="0" collapsed="false">
      <c r="A421" s="10"/>
      <c r="B421" s="11"/>
      <c r="C421" s="10"/>
      <c r="D421" s="10"/>
      <c r="E421" s="10"/>
      <c r="F421" s="10"/>
      <c r="G421" s="10"/>
      <c r="H421" s="10"/>
      <c r="I421" s="11"/>
      <c r="J421" s="12"/>
      <c r="K421" s="10"/>
      <c r="L421" s="10"/>
      <c r="M421" s="10"/>
      <c r="N421" s="13" t="str">
        <f aca="true">IF(B421="","",IF(I421&lt;&gt;"",I421-B421,TODAY()-B421))</f>
        <v/>
      </c>
      <c r="O421" s="14" t="str">
        <f aca="false">IF(A421="","",TRIM(IF(AND(I421="",N(N421)&gt;3),"Abierta hace más de 3 días · ","")&amp;IF(AND(H421&lt;&gt;"Pendiente",G421=""),"Sin técnico · ","")&amp;IF(AND(H421="Terminada",M421&lt;&gt;"Sí"),"Falta firma","")))</f>
        <v/>
      </c>
    </row>
    <row r="422" customFormat="false" ht="15" hidden="false" customHeight="false" outlineLevel="0" collapsed="false">
      <c r="A422" s="10"/>
      <c r="B422" s="11"/>
      <c r="C422" s="10"/>
      <c r="D422" s="10"/>
      <c r="E422" s="10"/>
      <c r="F422" s="10"/>
      <c r="G422" s="10"/>
      <c r="H422" s="10"/>
      <c r="I422" s="11"/>
      <c r="J422" s="12"/>
      <c r="K422" s="10"/>
      <c r="L422" s="10"/>
      <c r="M422" s="10"/>
      <c r="N422" s="13" t="str">
        <f aca="true">IF(B422="","",IF(I422&lt;&gt;"",I422-B422,TODAY()-B422))</f>
        <v/>
      </c>
      <c r="O422" s="14" t="str">
        <f aca="false">IF(A422="","",TRIM(IF(AND(I422="",N(N422)&gt;3),"Abierta hace más de 3 días · ","")&amp;IF(AND(H422&lt;&gt;"Pendiente",G422=""),"Sin técnico · ","")&amp;IF(AND(H422="Terminada",M422&lt;&gt;"Sí"),"Falta firma","")))</f>
        <v/>
      </c>
    </row>
    <row r="423" customFormat="false" ht="15" hidden="false" customHeight="false" outlineLevel="0" collapsed="false">
      <c r="A423" s="10"/>
      <c r="B423" s="11"/>
      <c r="C423" s="10"/>
      <c r="D423" s="10"/>
      <c r="E423" s="10"/>
      <c r="F423" s="10"/>
      <c r="G423" s="10"/>
      <c r="H423" s="10"/>
      <c r="I423" s="11"/>
      <c r="J423" s="12"/>
      <c r="K423" s="10"/>
      <c r="L423" s="10"/>
      <c r="M423" s="10"/>
      <c r="N423" s="13" t="str">
        <f aca="true">IF(B423="","",IF(I423&lt;&gt;"",I423-B423,TODAY()-B423))</f>
        <v/>
      </c>
      <c r="O423" s="14" t="str">
        <f aca="false">IF(A423="","",TRIM(IF(AND(I423="",N(N423)&gt;3),"Abierta hace más de 3 días · ","")&amp;IF(AND(H423&lt;&gt;"Pendiente",G423=""),"Sin técnico · ","")&amp;IF(AND(H423="Terminada",M423&lt;&gt;"Sí"),"Falta firma","")))</f>
        <v/>
      </c>
    </row>
    <row r="424" customFormat="false" ht="15" hidden="false" customHeight="false" outlineLevel="0" collapsed="false">
      <c r="A424" s="10"/>
      <c r="B424" s="11"/>
      <c r="C424" s="10"/>
      <c r="D424" s="10"/>
      <c r="E424" s="10"/>
      <c r="F424" s="10"/>
      <c r="G424" s="10"/>
      <c r="H424" s="10"/>
      <c r="I424" s="11"/>
      <c r="J424" s="12"/>
      <c r="K424" s="10"/>
      <c r="L424" s="10"/>
      <c r="M424" s="10"/>
      <c r="N424" s="13" t="str">
        <f aca="true">IF(B424="","",IF(I424&lt;&gt;"",I424-B424,TODAY()-B424))</f>
        <v/>
      </c>
      <c r="O424" s="14" t="str">
        <f aca="false">IF(A424="","",TRIM(IF(AND(I424="",N(N424)&gt;3),"Abierta hace más de 3 días · ","")&amp;IF(AND(H424&lt;&gt;"Pendiente",G424=""),"Sin técnico · ","")&amp;IF(AND(H424="Terminada",M424&lt;&gt;"Sí"),"Falta firma","")))</f>
        <v/>
      </c>
    </row>
    <row r="425" customFormat="false" ht="15" hidden="false" customHeight="false" outlineLevel="0" collapsed="false">
      <c r="A425" s="10"/>
      <c r="B425" s="11"/>
      <c r="C425" s="10"/>
      <c r="D425" s="10"/>
      <c r="E425" s="10"/>
      <c r="F425" s="10"/>
      <c r="G425" s="10"/>
      <c r="H425" s="10"/>
      <c r="I425" s="11"/>
      <c r="J425" s="12"/>
      <c r="K425" s="10"/>
      <c r="L425" s="10"/>
      <c r="M425" s="10"/>
      <c r="N425" s="13" t="str">
        <f aca="true">IF(B425="","",IF(I425&lt;&gt;"",I425-B425,TODAY()-B425))</f>
        <v/>
      </c>
      <c r="O425" s="14" t="str">
        <f aca="false">IF(A425="","",TRIM(IF(AND(I425="",N(N425)&gt;3),"Abierta hace más de 3 días · ","")&amp;IF(AND(H425&lt;&gt;"Pendiente",G425=""),"Sin técnico · ","")&amp;IF(AND(H425="Terminada",M425&lt;&gt;"Sí"),"Falta firma","")))</f>
        <v/>
      </c>
    </row>
    <row r="426" customFormat="false" ht="15" hidden="false" customHeight="false" outlineLevel="0" collapsed="false">
      <c r="A426" s="10"/>
      <c r="B426" s="11"/>
      <c r="C426" s="10"/>
      <c r="D426" s="10"/>
      <c r="E426" s="10"/>
      <c r="F426" s="10"/>
      <c r="G426" s="10"/>
      <c r="H426" s="10"/>
      <c r="I426" s="11"/>
      <c r="J426" s="12"/>
      <c r="K426" s="10"/>
      <c r="L426" s="10"/>
      <c r="M426" s="10"/>
      <c r="N426" s="13" t="str">
        <f aca="true">IF(B426="","",IF(I426&lt;&gt;"",I426-B426,TODAY()-B426))</f>
        <v/>
      </c>
      <c r="O426" s="14" t="str">
        <f aca="false">IF(A426="","",TRIM(IF(AND(I426="",N(N426)&gt;3),"Abierta hace más de 3 días · ","")&amp;IF(AND(H426&lt;&gt;"Pendiente",G426=""),"Sin técnico · ","")&amp;IF(AND(H426="Terminada",M426&lt;&gt;"Sí"),"Falta firma","")))</f>
        <v/>
      </c>
    </row>
    <row r="427" customFormat="false" ht="15" hidden="false" customHeight="false" outlineLevel="0" collapsed="false">
      <c r="A427" s="10"/>
      <c r="B427" s="11"/>
      <c r="C427" s="10"/>
      <c r="D427" s="10"/>
      <c r="E427" s="10"/>
      <c r="F427" s="10"/>
      <c r="G427" s="10"/>
      <c r="H427" s="10"/>
      <c r="I427" s="11"/>
      <c r="J427" s="12"/>
      <c r="K427" s="10"/>
      <c r="L427" s="10"/>
      <c r="M427" s="10"/>
      <c r="N427" s="13" t="str">
        <f aca="true">IF(B427="","",IF(I427&lt;&gt;"",I427-B427,TODAY()-B427))</f>
        <v/>
      </c>
      <c r="O427" s="14" t="str">
        <f aca="false">IF(A427="","",TRIM(IF(AND(I427="",N(N427)&gt;3),"Abierta hace más de 3 días · ","")&amp;IF(AND(H427&lt;&gt;"Pendiente",G427=""),"Sin técnico · ","")&amp;IF(AND(H427="Terminada",M427&lt;&gt;"Sí"),"Falta firma","")))</f>
        <v/>
      </c>
    </row>
    <row r="428" customFormat="false" ht="15" hidden="false" customHeight="false" outlineLevel="0" collapsed="false">
      <c r="A428" s="10"/>
      <c r="B428" s="11"/>
      <c r="C428" s="10"/>
      <c r="D428" s="10"/>
      <c r="E428" s="10"/>
      <c r="F428" s="10"/>
      <c r="G428" s="10"/>
      <c r="H428" s="10"/>
      <c r="I428" s="11"/>
      <c r="J428" s="12"/>
      <c r="K428" s="10"/>
      <c r="L428" s="10"/>
      <c r="M428" s="10"/>
      <c r="N428" s="13" t="str">
        <f aca="true">IF(B428="","",IF(I428&lt;&gt;"",I428-B428,TODAY()-B428))</f>
        <v/>
      </c>
      <c r="O428" s="14" t="str">
        <f aca="false">IF(A428="","",TRIM(IF(AND(I428="",N(N428)&gt;3),"Abierta hace más de 3 días · ","")&amp;IF(AND(H428&lt;&gt;"Pendiente",G428=""),"Sin técnico · ","")&amp;IF(AND(H428="Terminada",M428&lt;&gt;"Sí"),"Falta firma","")))</f>
        <v/>
      </c>
    </row>
    <row r="429" customFormat="false" ht="15" hidden="false" customHeight="false" outlineLevel="0" collapsed="false">
      <c r="A429" s="10"/>
      <c r="B429" s="11"/>
      <c r="C429" s="10"/>
      <c r="D429" s="10"/>
      <c r="E429" s="10"/>
      <c r="F429" s="10"/>
      <c r="G429" s="10"/>
      <c r="H429" s="10"/>
      <c r="I429" s="11"/>
      <c r="J429" s="12"/>
      <c r="K429" s="10"/>
      <c r="L429" s="10"/>
      <c r="M429" s="10"/>
      <c r="N429" s="13" t="str">
        <f aca="true">IF(B429="","",IF(I429&lt;&gt;"",I429-B429,TODAY()-B429))</f>
        <v/>
      </c>
      <c r="O429" s="14" t="str">
        <f aca="false">IF(A429="","",TRIM(IF(AND(I429="",N(N429)&gt;3),"Abierta hace más de 3 días · ","")&amp;IF(AND(H429&lt;&gt;"Pendiente",G429=""),"Sin técnico · ","")&amp;IF(AND(H429="Terminada",M429&lt;&gt;"Sí"),"Falta firma","")))</f>
        <v/>
      </c>
    </row>
    <row r="430" customFormat="false" ht="15" hidden="false" customHeight="false" outlineLevel="0" collapsed="false">
      <c r="A430" s="10"/>
      <c r="B430" s="11"/>
      <c r="C430" s="10"/>
      <c r="D430" s="10"/>
      <c r="E430" s="10"/>
      <c r="F430" s="10"/>
      <c r="G430" s="10"/>
      <c r="H430" s="10"/>
      <c r="I430" s="11"/>
      <c r="J430" s="12"/>
      <c r="K430" s="10"/>
      <c r="L430" s="10"/>
      <c r="M430" s="10"/>
      <c r="N430" s="13" t="str">
        <f aca="true">IF(B430="","",IF(I430&lt;&gt;"",I430-B430,TODAY()-B430))</f>
        <v/>
      </c>
      <c r="O430" s="14" t="str">
        <f aca="false">IF(A430="","",TRIM(IF(AND(I430="",N(N430)&gt;3),"Abierta hace más de 3 días · ","")&amp;IF(AND(H430&lt;&gt;"Pendiente",G430=""),"Sin técnico · ","")&amp;IF(AND(H430="Terminada",M430&lt;&gt;"Sí"),"Falta firma","")))</f>
        <v/>
      </c>
    </row>
    <row r="431" customFormat="false" ht="15" hidden="false" customHeight="false" outlineLevel="0" collapsed="false">
      <c r="A431" s="10"/>
      <c r="B431" s="11"/>
      <c r="C431" s="10"/>
      <c r="D431" s="10"/>
      <c r="E431" s="10"/>
      <c r="F431" s="10"/>
      <c r="G431" s="10"/>
      <c r="H431" s="10"/>
      <c r="I431" s="11"/>
      <c r="J431" s="12"/>
      <c r="K431" s="10"/>
      <c r="L431" s="10"/>
      <c r="M431" s="10"/>
      <c r="N431" s="13" t="str">
        <f aca="true">IF(B431="","",IF(I431&lt;&gt;"",I431-B431,TODAY()-B431))</f>
        <v/>
      </c>
      <c r="O431" s="14" t="str">
        <f aca="false">IF(A431="","",TRIM(IF(AND(I431="",N(N431)&gt;3),"Abierta hace más de 3 días · ","")&amp;IF(AND(H431&lt;&gt;"Pendiente",G431=""),"Sin técnico · ","")&amp;IF(AND(H431="Terminada",M431&lt;&gt;"Sí"),"Falta firma","")))</f>
        <v/>
      </c>
    </row>
    <row r="432" customFormat="false" ht="15" hidden="false" customHeight="false" outlineLevel="0" collapsed="false">
      <c r="A432" s="10"/>
      <c r="B432" s="11"/>
      <c r="C432" s="10"/>
      <c r="D432" s="10"/>
      <c r="E432" s="10"/>
      <c r="F432" s="10"/>
      <c r="G432" s="10"/>
      <c r="H432" s="10"/>
      <c r="I432" s="11"/>
      <c r="J432" s="12"/>
      <c r="K432" s="10"/>
      <c r="L432" s="10"/>
      <c r="M432" s="10"/>
      <c r="N432" s="13" t="str">
        <f aca="true">IF(B432="","",IF(I432&lt;&gt;"",I432-B432,TODAY()-B432))</f>
        <v/>
      </c>
      <c r="O432" s="14" t="str">
        <f aca="false">IF(A432="","",TRIM(IF(AND(I432="",N(N432)&gt;3),"Abierta hace más de 3 días · ","")&amp;IF(AND(H432&lt;&gt;"Pendiente",G432=""),"Sin técnico · ","")&amp;IF(AND(H432="Terminada",M432&lt;&gt;"Sí"),"Falta firma","")))</f>
        <v/>
      </c>
    </row>
    <row r="433" customFormat="false" ht="15" hidden="false" customHeight="false" outlineLevel="0" collapsed="false">
      <c r="A433" s="10"/>
      <c r="B433" s="11"/>
      <c r="C433" s="10"/>
      <c r="D433" s="10"/>
      <c r="E433" s="10"/>
      <c r="F433" s="10"/>
      <c r="G433" s="10"/>
      <c r="H433" s="10"/>
      <c r="I433" s="11"/>
      <c r="J433" s="12"/>
      <c r="K433" s="10"/>
      <c r="L433" s="10"/>
      <c r="M433" s="10"/>
      <c r="N433" s="13" t="str">
        <f aca="true">IF(B433="","",IF(I433&lt;&gt;"",I433-B433,TODAY()-B433))</f>
        <v/>
      </c>
      <c r="O433" s="14" t="str">
        <f aca="false">IF(A433="","",TRIM(IF(AND(I433="",N(N433)&gt;3),"Abierta hace más de 3 días · ","")&amp;IF(AND(H433&lt;&gt;"Pendiente",G433=""),"Sin técnico · ","")&amp;IF(AND(H433="Terminada",M433&lt;&gt;"Sí"),"Falta firma","")))</f>
        <v/>
      </c>
    </row>
    <row r="434" customFormat="false" ht="15" hidden="false" customHeight="false" outlineLevel="0" collapsed="false">
      <c r="A434" s="10"/>
      <c r="B434" s="11"/>
      <c r="C434" s="10"/>
      <c r="D434" s="10"/>
      <c r="E434" s="10"/>
      <c r="F434" s="10"/>
      <c r="G434" s="10"/>
      <c r="H434" s="10"/>
      <c r="I434" s="11"/>
      <c r="J434" s="12"/>
      <c r="K434" s="10"/>
      <c r="L434" s="10"/>
      <c r="M434" s="10"/>
      <c r="N434" s="13" t="str">
        <f aca="true">IF(B434="","",IF(I434&lt;&gt;"",I434-B434,TODAY()-B434))</f>
        <v/>
      </c>
      <c r="O434" s="14" t="str">
        <f aca="false">IF(A434="","",TRIM(IF(AND(I434="",N(N434)&gt;3),"Abierta hace más de 3 días · ","")&amp;IF(AND(H434&lt;&gt;"Pendiente",G434=""),"Sin técnico · ","")&amp;IF(AND(H434="Terminada",M434&lt;&gt;"Sí"),"Falta firma","")))</f>
        <v/>
      </c>
    </row>
    <row r="435" customFormat="false" ht="15" hidden="false" customHeight="false" outlineLevel="0" collapsed="false">
      <c r="A435" s="10"/>
      <c r="B435" s="11"/>
      <c r="C435" s="10"/>
      <c r="D435" s="10"/>
      <c r="E435" s="10"/>
      <c r="F435" s="10"/>
      <c r="G435" s="10"/>
      <c r="H435" s="10"/>
      <c r="I435" s="11"/>
      <c r="J435" s="12"/>
      <c r="K435" s="10"/>
      <c r="L435" s="10"/>
      <c r="M435" s="10"/>
      <c r="N435" s="13" t="str">
        <f aca="true">IF(B435="","",IF(I435&lt;&gt;"",I435-B435,TODAY()-B435))</f>
        <v/>
      </c>
      <c r="O435" s="14" t="str">
        <f aca="false">IF(A435="","",TRIM(IF(AND(I435="",N(N435)&gt;3),"Abierta hace más de 3 días · ","")&amp;IF(AND(H435&lt;&gt;"Pendiente",G435=""),"Sin técnico · ","")&amp;IF(AND(H435="Terminada",M435&lt;&gt;"Sí"),"Falta firma","")))</f>
        <v/>
      </c>
    </row>
    <row r="436" customFormat="false" ht="15" hidden="false" customHeight="false" outlineLevel="0" collapsed="false">
      <c r="A436" s="10"/>
      <c r="B436" s="11"/>
      <c r="C436" s="10"/>
      <c r="D436" s="10"/>
      <c r="E436" s="10"/>
      <c r="F436" s="10"/>
      <c r="G436" s="10"/>
      <c r="H436" s="10"/>
      <c r="I436" s="11"/>
      <c r="J436" s="12"/>
      <c r="K436" s="10"/>
      <c r="L436" s="10"/>
      <c r="M436" s="10"/>
      <c r="N436" s="13" t="str">
        <f aca="true">IF(B436="","",IF(I436&lt;&gt;"",I436-B436,TODAY()-B436))</f>
        <v/>
      </c>
      <c r="O436" s="14" t="str">
        <f aca="false">IF(A436="","",TRIM(IF(AND(I436="",N(N436)&gt;3),"Abierta hace más de 3 días · ","")&amp;IF(AND(H436&lt;&gt;"Pendiente",G436=""),"Sin técnico · ","")&amp;IF(AND(H436="Terminada",M436&lt;&gt;"Sí"),"Falta firma","")))</f>
        <v/>
      </c>
    </row>
    <row r="437" customFormat="false" ht="15" hidden="false" customHeight="false" outlineLevel="0" collapsed="false">
      <c r="A437" s="10"/>
      <c r="B437" s="11"/>
      <c r="C437" s="10"/>
      <c r="D437" s="10"/>
      <c r="E437" s="10"/>
      <c r="F437" s="10"/>
      <c r="G437" s="10"/>
      <c r="H437" s="10"/>
      <c r="I437" s="11"/>
      <c r="J437" s="12"/>
      <c r="K437" s="10"/>
      <c r="L437" s="10"/>
      <c r="M437" s="10"/>
      <c r="N437" s="13" t="str">
        <f aca="true">IF(B437="","",IF(I437&lt;&gt;"",I437-B437,TODAY()-B437))</f>
        <v/>
      </c>
      <c r="O437" s="14" t="str">
        <f aca="false">IF(A437="","",TRIM(IF(AND(I437="",N(N437)&gt;3),"Abierta hace más de 3 días · ","")&amp;IF(AND(H437&lt;&gt;"Pendiente",G437=""),"Sin técnico · ","")&amp;IF(AND(H437="Terminada",M437&lt;&gt;"Sí"),"Falta firma","")))</f>
        <v/>
      </c>
    </row>
    <row r="438" customFormat="false" ht="15" hidden="false" customHeight="false" outlineLevel="0" collapsed="false">
      <c r="A438" s="10"/>
      <c r="B438" s="11"/>
      <c r="C438" s="10"/>
      <c r="D438" s="10"/>
      <c r="E438" s="10"/>
      <c r="F438" s="10"/>
      <c r="G438" s="10"/>
      <c r="H438" s="10"/>
      <c r="I438" s="11"/>
      <c r="J438" s="12"/>
      <c r="K438" s="10"/>
      <c r="L438" s="10"/>
      <c r="M438" s="10"/>
      <c r="N438" s="13" t="str">
        <f aca="true">IF(B438="","",IF(I438&lt;&gt;"",I438-B438,TODAY()-B438))</f>
        <v/>
      </c>
      <c r="O438" s="14" t="str">
        <f aca="false">IF(A438="","",TRIM(IF(AND(I438="",N(N438)&gt;3),"Abierta hace más de 3 días · ","")&amp;IF(AND(H438&lt;&gt;"Pendiente",G438=""),"Sin técnico · ","")&amp;IF(AND(H438="Terminada",M438&lt;&gt;"Sí"),"Falta firma","")))</f>
        <v/>
      </c>
    </row>
    <row r="439" customFormat="false" ht="15" hidden="false" customHeight="false" outlineLevel="0" collapsed="false">
      <c r="A439" s="10"/>
      <c r="B439" s="11"/>
      <c r="C439" s="10"/>
      <c r="D439" s="10"/>
      <c r="E439" s="10"/>
      <c r="F439" s="10"/>
      <c r="G439" s="10"/>
      <c r="H439" s="10"/>
      <c r="I439" s="11"/>
      <c r="J439" s="12"/>
      <c r="K439" s="10"/>
      <c r="L439" s="10"/>
      <c r="M439" s="10"/>
      <c r="N439" s="13" t="str">
        <f aca="true">IF(B439="","",IF(I439&lt;&gt;"",I439-B439,TODAY()-B439))</f>
        <v/>
      </c>
      <c r="O439" s="14" t="str">
        <f aca="false">IF(A439="","",TRIM(IF(AND(I439="",N(N439)&gt;3),"Abierta hace más de 3 días · ","")&amp;IF(AND(H439&lt;&gt;"Pendiente",G439=""),"Sin técnico · ","")&amp;IF(AND(H439="Terminada",M439&lt;&gt;"Sí"),"Falta firma","")))</f>
        <v/>
      </c>
    </row>
    <row r="440" customFormat="false" ht="15" hidden="false" customHeight="false" outlineLevel="0" collapsed="false">
      <c r="A440" s="10"/>
      <c r="B440" s="11"/>
      <c r="C440" s="10"/>
      <c r="D440" s="10"/>
      <c r="E440" s="10"/>
      <c r="F440" s="10"/>
      <c r="G440" s="10"/>
      <c r="H440" s="10"/>
      <c r="I440" s="11"/>
      <c r="J440" s="12"/>
      <c r="K440" s="10"/>
      <c r="L440" s="10"/>
      <c r="M440" s="10"/>
      <c r="N440" s="13" t="str">
        <f aca="true">IF(B440="","",IF(I440&lt;&gt;"",I440-B440,TODAY()-B440))</f>
        <v/>
      </c>
      <c r="O440" s="14" t="str">
        <f aca="false">IF(A440="","",TRIM(IF(AND(I440="",N(N440)&gt;3),"Abierta hace más de 3 días · ","")&amp;IF(AND(H440&lt;&gt;"Pendiente",G440=""),"Sin técnico · ","")&amp;IF(AND(H440="Terminada",M440&lt;&gt;"Sí"),"Falta firma","")))</f>
        <v/>
      </c>
    </row>
    <row r="441" customFormat="false" ht="15" hidden="false" customHeight="false" outlineLevel="0" collapsed="false">
      <c r="A441" s="10"/>
      <c r="B441" s="11"/>
      <c r="C441" s="10"/>
      <c r="D441" s="10"/>
      <c r="E441" s="10"/>
      <c r="F441" s="10"/>
      <c r="G441" s="10"/>
      <c r="H441" s="10"/>
      <c r="I441" s="11"/>
      <c r="J441" s="12"/>
      <c r="K441" s="10"/>
      <c r="L441" s="10"/>
      <c r="M441" s="10"/>
      <c r="N441" s="13" t="str">
        <f aca="true">IF(B441="","",IF(I441&lt;&gt;"",I441-B441,TODAY()-B441))</f>
        <v/>
      </c>
      <c r="O441" s="14" t="str">
        <f aca="false">IF(A441="","",TRIM(IF(AND(I441="",N(N441)&gt;3),"Abierta hace más de 3 días · ","")&amp;IF(AND(H441&lt;&gt;"Pendiente",G441=""),"Sin técnico · ","")&amp;IF(AND(H441="Terminada",M441&lt;&gt;"Sí"),"Falta firma","")))</f>
        <v/>
      </c>
    </row>
    <row r="442" customFormat="false" ht="15" hidden="false" customHeight="false" outlineLevel="0" collapsed="false">
      <c r="A442" s="10"/>
      <c r="B442" s="11"/>
      <c r="C442" s="10"/>
      <c r="D442" s="10"/>
      <c r="E442" s="10"/>
      <c r="F442" s="10"/>
      <c r="G442" s="10"/>
      <c r="H442" s="10"/>
      <c r="I442" s="11"/>
      <c r="J442" s="12"/>
      <c r="K442" s="10"/>
      <c r="L442" s="10"/>
      <c r="M442" s="10"/>
      <c r="N442" s="13" t="str">
        <f aca="true">IF(B442="","",IF(I442&lt;&gt;"",I442-B442,TODAY()-B442))</f>
        <v/>
      </c>
      <c r="O442" s="14" t="str">
        <f aca="false">IF(A442="","",TRIM(IF(AND(I442="",N(N442)&gt;3),"Abierta hace más de 3 días · ","")&amp;IF(AND(H442&lt;&gt;"Pendiente",G442=""),"Sin técnico · ","")&amp;IF(AND(H442="Terminada",M442&lt;&gt;"Sí"),"Falta firma","")))</f>
        <v/>
      </c>
    </row>
    <row r="443" customFormat="false" ht="15" hidden="false" customHeight="false" outlineLevel="0" collapsed="false">
      <c r="A443" s="10"/>
      <c r="B443" s="11"/>
      <c r="C443" s="10"/>
      <c r="D443" s="10"/>
      <c r="E443" s="10"/>
      <c r="F443" s="10"/>
      <c r="G443" s="10"/>
      <c r="H443" s="10"/>
      <c r="I443" s="11"/>
      <c r="J443" s="12"/>
      <c r="K443" s="10"/>
      <c r="L443" s="10"/>
      <c r="M443" s="10"/>
      <c r="N443" s="13" t="str">
        <f aca="true">IF(B443="","",IF(I443&lt;&gt;"",I443-B443,TODAY()-B443))</f>
        <v/>
      </c>
      <c r="O443" s="14" t="str">
        <f aca="false">IF(A443="","",TRIM(IF(AND(I443="",N(N443)&gt;3),"Abierta hace más de 3 días · ","")&amp;IF(AND(H443&lt;&gt;"Pendiente",G443=""),"Sin técnico · ","")&amp;IF(AND(H443="Terminada",M443&lt;&gt;"Sí"),"Falta firma","")))</f>
        <v/>
      </c>
    </row>
    <row r="444" customFormat="false" ht="15" hidden="false" customHeight="false" outlineLevel="0" collapsed="false">
      <c r="A444" s="10"/>
      <c r="B444" s="11"/>
      <c r="C444" s="10"/>
      <c r="D444" s="10"/>
      <c r="E444" s="10"/>
      <c r="F444" s="10"/>
      <c r="G444" s="10"/>
      <c r="H444" s="10"/>
      <c r="I444" s="11"/>
      <c r="J444" s="12"/>
      <c r="K444" s="10"/>
      <c r="L444" s="10"/>
      <c r="M444" s="10"/>
      <c r="N444" s="13" t="str">
        <f aca="true">IF(B444="","",IF(I444&lt;&gt;"",I444-B444,TODAY()-B444))</f>
        <v/>
      </c>
      <c r="O444" s="14" t="str">
        <f aca="false">IF(A444="","",TRIM(IF(AND(I444="",N(N444)&gt;3),"Abierta hace más de 3 días · ","")&amp;IF(AND(H444&lt;&gt;"Pendiente",G444=""),"Sin técnico · ","")&amp;IF(AND(H444="Terminada",M444&lt;&gt;"Sí"),"Falta firma","")))</f>
        <v/>
      </c>
    </row>
    <row r="445" customFormat="false" ht="15" hidden="false" customHeight="false" outlineLevel="0" collapsed="false">
      <c r="A445" s="10"/>
      <c r="B445" s="11"/>
      <c r="C445" s="10"/>
      <c r="D445" s="10"/>
      <c r="E445" s="10"/>
      <c r="F445" s="10"/>
      <c r="G445" s="10"/>
      <c r="H445" s="10"/>
      <c r="I445" s="11"/>
      <c r="J445" s="12"/>
      <c r="K445" s="10"/>
      <c r="L445" s="10"/>
      <c r="M445" s="10"/>
      <c r="N445" s="13" t="str">
        <f aca="true">IF(B445="","",IF(I445&lt;&gt;"",I445-B445,TODAY()-B445))</f>
        <v/>
      </c>
      <c r="O445" s="14" t="str">
        <f aca="false">IF(A445="","",TRIM(IF(AND(I445="",N(N445)&gt;3),"Abierta hace más de 3 días · ","")&amp;IF(AND(H445&lt;&gt;"Pendiente",G445=""),"Sin técnico · ","")&amp;IF(AND(H445="Terminada",M445&lt;&gt;"Sí"),"Falta firma","")))</f>
        <v/>
      </c>
    </row>
    <row r="446" customFormat="false" ht="15" hidden="false" customHeight="false" outlineLevel="0" collapsed="false">
      <c r="A446" s="10"/>
      <c r="B446" s="11"/>
      <c r="C446" s="10"/>
      <c r="D446" s="10"/>
      <c r="E446" s="10"/>
      <c r="F446" s="10"/>
      <c r="G446" s="10"/>
      <c r="H446" s="10"/>
      <c r="I446" s="11"/>
      <c r="J446" s="12"/>
      <c r="K446" s="10"/>
      <c r="L446" s="10"/>
      <c r="M446" s="10"/>
      <c r="N446" s="13" t="str">
        <f aca="true">IF(B446="","",IF(I446&lt;&gt;"",I446-B446,TODAY()-B446))</f>
        <v/>
      </c>
      <c r="O446" s="14" t="str">
        <f aca="false">IF(A446="","",TRIM(IF(AND(I446="",N(N446)&gt;3),"Abierta hace más de 3 días · ","")&amp;IF(AND(H446&lt;&gt;"Pendiente",G446=""),"Sin técnico · ","")&amp;IF(AND(H446="Terminada",M446&lt;&gt;"Sí"),"Falta firma","")))</f>
        <v/>
      </c>
    </row>
    <row r="447" customFormat="false" ht="15" hidden="false" customHeight="false" outlineLevel="0" collapsed="false">
      <c r="A447" s="10"/>
      <c r="B447" s="11"/>
      <c r="C447" s="10"/>
      <c r="D447" s="10"/>
      <c r="E447" s="10"/>
      <c r="F447" s="10"/>
      <c r="G447" s="10"/>
      <c r="H447" s="10"/>
      <c r="I447" s="11"/>
      <c r="J447" s="12"/>
      <c r="K447" s="10"/>
      <c r="L447" s="10"/>
      <c r="M447" s="10"/>
      <c r="N447" s="13" t="str">
        <f aca="true">IF(B447="","",IF(I447&lt;&gt;"",I447-B447,TODAY()-B447))</f>
        <v/>
      </c>
      <c r="O447" s="14" t="str">
        <f aca="false">IF(A447="","",TRIM(IF(AND(I447="",N(N447)&gt;3),"Abierta hace más de 3 días · ","")&amp;IF(AND(H447&lt;&gt;"Pendiente",G447=""),"Sin técnico · ","")&amp;IF(AND(H447="Terminada",M447&lt;&gt;"Sí"),"Falta firma","")))</f>
        <v/>
      </c>
    </row>
    <row r="448" customFormat="false" ht="15" hidden="false" customHeight="false" outlineLevel="0" collapsed="false">
      <c r="A448" s="10"/>
      <c r="B448" s="11"/>
      <c r="C448" s="10"/>
      <c r="D448" s="10"/>
      <c r="E448" s="10"/>
      <c r="F448" s="10"/>
      <c r="G448" s="10"/>
      <c r="H448" s="10"/>
      <c r="I448" s="11"/>
      <c r="J448" s="12"/>
      <c r="K448" s="10"/>
      <c r="L448" s="10"/>
      <c r="M448" s="10"/>
      <c r="N448" s="13" t="str">
        <f aca="true">IF(B448="","",IF(I448&lt;&gt;"",I448-B448,TODAY()-B448))</f>
        <v/>
      </c>
      <c r="O448" s="14" t="str">
        <f aca="false">IF(A448="","",TRIM(IF(AND(I448="",N(N448)&gt;3),"Abierta hace más de 3 días · ","")&amp;IF(AND(H448&lt;&gt;"Pendiente",G448=""),"Sin técnico · ","")&amp;IF(AND(H448="Terminada",M448&lt;&gt;"Sí"),"Falta firma","")))</f>
        <v/>
      </c>
    </row>
    <row r="449" customFormat="false" ht="15" hidden="false" customHeight="false" outlineLevel="0" collapsed="false">
      <c r="A449" s="10"/>
      <c r="B449" s="11"/>
      <c r="C449" s="10"/>
      <c r="D449" s="10"/>
      <c r="E449" s="10"/>
      <c r="F449" s="10"/>
      <c r="G449" s="10"/>
      <c r="H449" s="10"/>
      <c r="I449" s="11"/>
      <c r="J449" s="12"/>
      <c r="K449" s="10"/>
      <c r="L449" s="10"/>
      <c r="M449" s="10"/>
      <c r="N449" s="13" t="str">
        <f aca="true">IF(B449="","",IF(I449&lt;&gt;"",I449-B449,TODAY()-B449))</f>
        <v/>
      </c>
      <c r="O449" s="14" t="str">
        <f aca="false">IF(A449="","",TRIM(IF(AND(I449="",N(N449)&gt;3),"Abierta hace más de 3 días · ","")&amp;IF(AND(H449&lt;&gt;"Pendiente",G449=""),"Sin técnico · ","")&amp;IF(AND(H449="Terminada",M449&lt;&gt;"Sí"),"Falta firma","")))</f>
        <v/>
      </c>
    </row>
    <row r="450" customFormat="false" ht="15" hidden="false" customHeight="false" outlineLevel="0" collapsed="false">
      <c r="A450" s="10"/>
      <c r="B450" s="11"/>
      <c r="C450" s="10"/>
      <c r="D450" s="10"/>
      <c r="E450" s="10"/>
      <c r="F450" s="10"/>
      <c r="G450" s="10"/>
      <c r="H450" s="10"/>
      <c r="I450" s="11"/>
      <c r="J450" s="12"/>
      <c r="K450" s="10"/>
      <c r="L450" s="10"/>
      <c r="M450" s="10"/>
      <c r="N450" s="13" t="str">
        <f aca="true">IF(B450="","",IF(I450&lt;&gt;"",I450-B450,TODAY()-B450))</f>
        <v/>
      </c>
      <c r="O450" s="14" t="str">
        <f aca="false">IF(A450="","",TRIM(IF(AND(I450="",N(N450)&gt;3),"Abierta hace más de 3 días · ","")&amp;IF(AND(H450&lt;&gt;"Pendiente",G450=""),"Sin técnico · ","")&amp;IF(AND(H450="Terminada",M450&lt;&gt;"Sí"),"Falta firma","")))</f>
        <v/>
      </c>
    </row>
    <row r="451" customFormat="false" ht="15" hidden="false" customHeight="false" outlineLevel="0" collapsed="false">
      <c r="A451" s="10"/>
      <c r="B451" s="11"/>
      <c r="C451" s="10"/>
      <c r="D451" s="10"/>
      <c r="E451" s="10"/>
      <c r="F451" s="10"/>
      <c r="G451" s="10"/>
      <c r="H451" s="10"/>
      <c r="I451" s="11"/>
      <c r="J451" s="12"/>
      <c r="K451" s="10"/>
      <c r="L451" s="10"/>
      <c r="M451" s="10"/>
      <c r="N451" s="13" t="str">
        <f aca="true">IF(B451="","",IF(I451&lt;&gt;"",I451-B451,TODAY()-B451))</f>
        <v/>
      </c>
      <c r="O451" s="14" t="str">
        <f aca="false">IF(A451="","",TRIM(IF(AND(I451="",N(N451)&gt;3),"Abierta hace más de 3 días · ","")&amp;IF(AND(H451&lt;&gt;"Pendiente",G451=""),"Sin técnico · ","")&amp;IF(AND(H451="Terminada",M451&lt;&gt;"Sí"),"Falta firma","")))</f>
        <v/>
      </c>
    </row>
    <row r="452" customFormat="false" ht="15" hidden="false" customHeight="false" outlineLevel="0" collapsed="false">
      <c r="A452" s="10"/>
      <c r="B452" s="11"/>
      <c r="C452" s="10"/>
      <c r="D452" s="10"/>
      <c r="E452" s="10"/>
      <c r="F452" s="10"/>
      <c r="G452" s="10"/>
      <c r="H452" s="10"/>
      <c r="I452" s="11"/>
      <c r="J452" s="12"/>
      <c r="K452" s="10"/>
      <c r="L452" s="10"/>
      <c r="M452" s="10"/>
      <c r="N452" s="13" t="str">
        <f aca="true">IF(B452="","",IF(I452&lt;&gt;"",I452-B452,TODAY()-B452))</f>
        <v/>
      </c>
      <c r="O452" s="14" t="str">
        <f aca="false">IF(A452="","",TRIM(IF(AND(I452="",N(N452)&gt;3),"Abierta hace más de 3 días · ","")&amp;IF(AND(H452&lt;&gt;"Pendiente",G452=""),"Sin técnico · ","")&amp;IF(AND(H452="Terminada",M452&lt;&gt;"Sí"),"Falta firma","")))</f>
        <v/>
      </c>
    </row>
    <row r="453" customFormat="false" ht="15" hidden="false" customHeight="false" outlineLevel="0" collapsed="false">
      <c r="A453" s="10"/>
      <c r="B453" s="11"/>
      <c r="C453" s="10"/>
      <c r="D453" s="10"/>
      <c r="E453" s="10"/>
      <c r="F453" s="10"/>
      <c r="G453" s="10"/>
      <c r="H453" s="10"/>
      <c r="I453" s="11"/>
      <c r="J453" s="12"/>
      <c r="K453" s="10"/>
      <c r="L453" s="10"/>
      <c r="M453" s="10"/>
      <c r="N453" s="13" t="str">
        <f aca="true">IF(B453="","",IF(I453&lt;&gt;"",I453-B453,TODAY()-B453))</f>
        <v/>
      </c>
      <c r="O453" s="14" t="str">
        <f aca="false">IF(A453="","",TRIM(IF(AND(I453="",N(N453)&gt;3),"Abierta hace más de 3 días · ","")&amp;IF(AND(H453&lt;&gt;"Pendiente",G453=""),"Sin técnico · ","")&amp;IF(AND(H453="Terminada",M453&lt;&gt;"Sí"),"Falta firma","")))</f>
        <v/>
      </c>
    </row>
    <row r="454" customFormat="false" ht="15" hidden="false" customHeight="false" outlineLevel="0" collapsed="false">
      <c r="A454" s="10"/>
      <c r="B454" s="11"/>
      <c r="C454" s="10"/>
      <c r="D454" s="10"/>
      <c r="E454" s="10"/>
      <c r="F454" s="10"/>
      <c r="G454" s="10"/>
      <c r="H454" s="10"/>
      <c r="I454" s="11"/>
      <c r="J454" s="12"/>
      <c r="K454" s="10"/>
      <c r="L454" s="10"/>
      <c r="M454" s="10"/>
      <c r="N454" s="13" t="str">
        <f aca="true">IF(B454="","",IF(I454&lt;&gt;"",I454-B454,TODAY()-B454))</f>
        <v/>
      </c>
      <c r="O454" s="14" t="str">
        <f aca="false">IF(A454="","",TRIM(IF(AND(I454="",N(N454)&gt;3),"Abierta hace más de 3 días · ","")&amp;IF(AND(H454&lt;&gt;"Pendiente",G454=""),"Sin técnico · ","")&amp;IF(AND(H454="Terminada",M454&lt;&gt;"Sí"),"Falta firma","")))</f>
        <v/>
      </c>
    </row>
    <row r="455" customFormat="false" ht="15" hidden="false" customHeight="false" outlineLevel="0" collapsed="false">
      <c r="A455" s="10"/>
      <c r="B455" s="11"/>
      <c r="C455" s="10"/>
      <c r="D455" s="10"/>
      <c r="E455" s="10"/>
      <c r="F455" s="10"/>
      <c r="G455" s="10"/>
      <c r="H455" s="10"/>
      <c r="I455" s="11"/>
      <c r="J455" s="12"/>
      <c r="K455" s="10"/>
      <c r="L455" s="10"/>
      <c r="M455" s="10"/>
      <c r="N455" s="13" t="str">
        <f aca="true">IF(B455="","",IF(I455&lt;&gt;"",I455-B455,TODAY()-B455))</f>
        <v/>
      </c>
      <c r="O455" s="14" t="str">
        <f aca="false">IF(A455="","",TRIM(IF(AND(I455="",N(N455)&gt;3),"Abierta hace más de 3 días · ","")&amp;IF(AND(H455&lt;&gt;"Pendiente",G455=""),"Sin técnico · ","")&amp;IF(AND(H455="Terminada",M455&lt;&gt;"Sí"),"Falta firma","")))</f>
        <v/>
      </c>
    </row>
    <row r="456" customFormat="false" ht="15" hidden="false" customHeight="false" outlineLevel="0" collapsed="false">
      <c r="A456" s="10"/>
      <c r="B456" s="11"/>
      <c r="C456" s="10"/>
      <c r="D456" s="10"/>
      <c r="E456" s="10"/>
      <c r="F456" s="10"/>
      <c r="G456" s="10"/>
      <c r="H456" s="10"/>
      <c r="I456" s="11"/>
      <c r="J456" s="12"/>
      <c r="K456" s="10"/>
      <c r="L456" s="10"/>
      <c r="M456" s="10"/>
      <c r="N456" s="13" t="str">
        <f aca="true">IF(B456="","",IF(I456&lt;&gt;"",I456-B456,TODAY()-B456))</f>
        <v/>
      </c>
      <c r="O456" s="14" t="str">
        <f aca="false">IF(A456="","",TRIM(IF(AND(I456="",N(N456)&gt;3),"Abierta hace más de 3 días · ","")&amp;IF(AND(H456&lt;&gt;"Pendiente",G456=""),"Sin técnico · ","")&amp;IF(AND(H456="Terminada",M456&lt;&gt;"Sí"),"Falta firma","")))</f>
        <v/>
      </c>
    </row>
    <row r="457" customFormat="false" ht="15" hidden="false" customHeight="false" outlineLevel="0" collapsed="false">
      <c r="A457" s="10"/>
      <c r="B457" s="11"/>
      <c r="C457" s="10"/>
      <c r="D457" s="10"/>
      <c r="E457" s="10"/>
      <c r="F457" s="10"/>
      <c r="G457" s="10"/>
      <c r="H457" s="10"/>
      <c r="I457" s="11"/>
      <c r="J457" s="12"/>
      <c r="K457" s="10"/>
      <c r="L457" s="10"/>
      <c r="M457" s="10"/>
      <c r="N457" s="13" t="str">
        <f aca="true">IF(B457="","",IF(I457&lt;&gt;"",I457-B457,TODAY()-B457))</f>
        <v/>
      </c>
      <c r="O457" s="14" t="str">
        <f aca="false">IF(A457="","",TRIM(IF(AND(I457="",N(N457)&gt;3),"Abierta hace más de 3 días · ","")&amp;IF(AND(H457&lt;&gt;"Pendiente",G457=""),"Sin técnico · ","")&amp;IF(AND(H457="Terminada",M457&lt;&gt;"Sí"),"Falta firma","")))</f>
        <v/>
      </c>
    </row>
    <row r="458" customFormat="false" ht="15" hidden="false" customHeight="false" outlineLevel="0" collapsed="false">
      <c r="A458" s="10"/>
      <c r="B458" s="11"/>
      <c r="C458" s="10"/>
      <c r="D458" s="10"/>
      <c r="E458" s="10"/>
      <c r="F458" s="10"/>
      <c r="G458" s="10"/>
      <c r="H458" s="10"/>
      <c r="I458" s="11"/>
      <c r="J458" s="12"/>
      <c r="K458" s="10"/>
      <c r="L458" s="10"/>
      <c r="M458" s="10"/>
      <c r="N458" s="13" t="str">
        <f aca="true">IF(B458="","",IF(I458&lt;&gt;"",I458-B458,TODAY()-B458))</f>
        <v/>
      </c>
      <c r="O458" s="14" t="str">
        <f aca="false">IF(A458="","",TRIM(IF(AND(I458="",N(N458)&gt;3),"Abierta hace más de 3 días · ","")&amp;IF(AND(H458&lt;&gt;"Pendiente",G458=""),"Sin técnico · ","")&amp;IF(AND(H458="Terminada",M458&lt;&gt;"Sí"),"Falta firma","")))</f>
        <v/>
      </c>
    </row>
    <row r="459" customFormat="false" ht="15" hidden="false" customHeight="false" outlineLevel="0" collapsed="false">
      <c r="A459" s="10"/>
      <c r="B459" s="11"/>
      <c r="C459" s="10"/>
      <c r="D459" s="10"/>
      <c r="E459" s="10"/>
      <c r="F459" s="10"/>
      <c r="G459" s="10"/>
      <c r="H459" s="10"/>
      <c r="I459" s="11"/>
      <c r="J459" s="12"/>
      <c r="K459" s="10"/>
      <c r="L459" s="10"/>
      <c r="M459" s="10"/>
      <c r="N459" s="13" t="str">
        <f aca="true">IF(B459="","",IF(I459&lt;&gt;"",I459-B459,TODAY()-B459))</f>
        <v/>
      </c>
      <c r="O459" s="14" t="str">
        <f aca="false">IF(A459="","",TRIM(IF(AND(I459="",N(N459)&gt;3),"Abierta hace más de 3 días · ","")&amp;IF(AND(H459&lt;&gt;"Pendiente",G459=""),"Sin técnico · ","")&amp;IF(AND(H459="Terminada",M459&lt;&gt;"Sí"),"Falta firma","")))</f>
        <v/>
      </c>
    </row>
    <row r="460" customFormat="false" ht="15" hidden="false" customHeight="false" outlineLevel="0" collapsed="false">
      <c r="A460" s="10"/>
      <c r="B460" s="11"/>
      <c r="C460" s="10"/>
      <c r="D460" s="10"/>
      <c r="E460" s="10"/>
      <c r="F460" s="10"/>
      <c r="G460" s="10"/>
      <c r="H460" s="10"/>
      <c r="I460" s="11"/>
      <c r="J460" s="12"/>
      <c r="K460" s="10"/>
      <c r="L460" s="10"/>
      <c r="M460" s="10"/>
      <c r="N460" s="13" t="str">
        <f aca="true">IF(B460="","",IF(I460&lt;&gt;"",I460-B460,TODAY()-B460))</f>
        <v/>
      </c>
      <c r="O460" s="14" t="str">
        <f aca="false">IF(A460="","",TRIM(IF(AND(I460="",N(N460)&gt;3),"Abierta hace más de 3 días · ","")&amp;IF(AND(H460&lt;&gt;"Pendiente",G460=""),"Sin técnico · ","")&amp;IF(AND(H460="Terminada",M460&lt;&gt;"Sí"),"Falta firma","")))</f>
        <v/>
      </c>
    </row>
    <row r="461" customFormat="false" ht="15" hidden="false" customHeight="false" outlineLevel="0" collapsed="false">
      <c r="A461" s="10"/>
      <c r="B461" s="11"/>
      <c r="C461" s="10"/>
      <c r="D461" s="10"/>
      <c r="E461" s="10"/>
      <c r="F461" s="10"/>
      <c r="G461" s="10"/>
      <c r="H461" s="10"/>
      <c r="I461" s="11"/>
      <c r="J461" s="12"/>
      <c r="K461" s="10"/>
      <c r="L461" s="10"/>
      <c r="M461" s="10"/>
      <c r="N461" s="13" t="str">
        <f aca="true">IF(B461="","",IF(I461&lt;&gt;"",I461-B461,TODAY()-B461))</f>
        <v/>
      </c>
      <c r="O461" s="14" t="str">
        <f aca="false">IF(A461="","",TRIM(IF(AND(I461="",N(N461)&gt;3),"Abierta hace más de 3 días · ","")&amp;IF(AND(H461&lt;&gt;"Pendiente",G461=""),"Sin técnico · ","")&amp;IF(AND(H461="Terminada",M461&lt;&gt;"Sí"),"Falta firma","")))</f>
        <v/>
      </c>
    </row>
    <row r="462" customFormat="false" ht="15" hidden="false" customHeight="false" outlineLevel="0" collapsed="false">
      <c r="A462" s="10"/>
      <c r="B462" s="11"/>
      <c r="C462" s="10"/>
      <c r="D462" s="10"/>
      <c r="E462" s="10"/>
      <c r="F462" s="10"/>
      <c r="G462" s="10"/>
      <c r="H462" s="10"/>
      <c r="I462" s="11"/>
      <c r="J462" s="12"/>
      <c r="K462" s="10"/>
      <c r="L462" s="10"/>
      <c r="M462" s="10"/>
      <c r="N462" s="13" t="str">
        <f aca="true">IF(B462="","",IF(I462&lt;&gt;"",I462-B462,TODAY()-B462))</f>
        <v/>
      </c>
      <c r="O462" s="14" t="str">
        <f aca="false">IF(A462="","",TRIM(IF(AND(I462="",N(N462)&gt;3),"Abierta hace más de 3 días · ","")&amp;IF(AND(H462&lt;&gt;"Pendiente",G462=""),"Sin técnico · ","")&amp;IF(AND(H462="Terminada",M462&lt;&gt;"Sí"),"Falta firma","")))</f>
        <v/>
      </c>
    </row>
    <row r="463" customFormat="false" ht="15" hidden="false" customHeight="false" outlineLevel="0" collapsed="false">
      <c r="A463" s="10"/>
      <c r="B463" s="11"/>
      <c r="C463" s="10"/>
      <c r="D463" s="10"/>
      <c r="E463" s="10"/>
      <c r="F463" s="10"/>
      <c r="G463" s="10"/>
      <c r="H463" s="10"/>
      <c r="I463" s="11"/>
      <c r="J463" s="12"/>
      <c r="K463" s="10"/>
      <c r="L463" s="10"/>
      <c r="M463" s="10"/>
      <c r="N463" s="13" t="str">
        <f aca="true">IF(B463="","",IF(I463&lt;&gt;"",I463-B463,TODAY()-B463))</f>
        <v/>
      </c>
      <c r="O463" s="14" t="str">
        <f aca="false">IF(A463="","",TRIM(IF(AND(I463="",N(N463)&gt;3),"Abierta hace más de 3 días · ","")&amp;IF(AND(H463&lt;&gt;"Pendiente",G463=""),"Sin técnico · ","")&amp;IF(AND(H463="Terminada",M463&lt;&gt;"Sí"),"Falta firma","")))</f>
        <v/>
      </c>
    </row>
    <row r="464" customFormat="false" ht="15" hidden="false" customHeight="false" outlineLevel="0" collapsed="false">
      <c r="A464" s="10"/>
      <c r="B464" s="11"/>
      <c r="C464" s="10"/>
      <c r="D464" s="10"/>
      <c r="E464" s="10"/>
      <c r="F464" s="10"/>
      <c r="G464" s="10"/>
      <c r="H464" s="10"/>
      <c r="I464" s="11"/>
      <c r="J464" s="12"/>
      <c r="K464" s="10"/>
      <c r="L464" s="10"/>
      <c r="M464" s="10"/>
      <c r="N464" s="13" t="str">
        <f aca="true">IF(B464="","",IF(I464&lt;&gt;"",I464-B464,TODAY()-B464))</f>
        <v/>
      </c>
      <c r="O464" s="14" t="str">
        <f aca="false">IF(A464="","",TRIM(IF(AND(I464="",N(N464)&gt;3),"Abierta hace más de 3 días · ","")&amp;IF(AND(H464&lt;&gt;"Pendiente",G464=""),"Sin técnico · ","")&amp;IF(AND(H464="Terminada",M464&lt;&gt;"Sí"),"Falta firma","")))</f>
        <v/>
      </c>
    </row>
    <row r="465" customFormat="false" ht="15" hidden="false" customHeight="false" outlineLevel="0" collapsed="false">
      <c r="A465" s="10"/>
      <c r="B465" s="11"/>
      <c r="C465" s="10"/>
      <c r="D465" s="10"/>
      <c r="E465" s="10"/>
      <c r="F465" s="10"/>
      <c r="G465" s="10"/>
      <c r="H465" s="10"/>
      <c r="I465" s="11"/>
      <c r="J465" s="12"/>
      <c r="K465" s="10"/>
      <c r="L465" s="10"/>
      <c r="M465" s="10"/>
      <c r="N465" s="13" t="str">
        <f aca="true">IF(B465="","",IF(I465&lt;&gt;"",I465-B465,TODAY()-B465))</f>
        <v/>
      </c>
      <c r="O465" s="14" t="str">
        <f aca="false">IF(A465="","",TRIM(IF(AND(I465="",N(N465)&gt;3),"Abierta hace más de 3 días · ","")&amp;IF(AND(H465&lt;&gt;"Pendiente",G465=""),"Sin técnico · ","")&amp;IF(AND(H465="Terminada",M465&lt;&gt;"Sí"),"Falta firma","")))</f>
        <v/>
      </c>
    </row>
    <row r="466" customFormat="false" ht="15" hidden="false" customHeight="false" outlineLevel="0" collapsed="false">
      <c r="A466" s="10"/>
      <c r="B466" s="11"/>
      <c r="C466" s="10"/>
      <c r="D466" s="10"/>
      <c r="E466" s="10"/>
      <c r="F466" s="10"/>
      <c r="G466" s="10"/>
      <c r="H466" s="10"/>
      <c r="I466" s="11"/>
      <c r="J466" s="12"/>
      <c r="K466" s="10"/>
      <c r="L466" s="10"/>
      <c r="M466" s="10"/>
      <c r="N466" s="13" t="str">
        <f aca="true">IF(B466="","",IF(I466&lt;&gt;"",I466-B466,TODAY()-B466))</f>
        <v/>
      </c>
      <c r="O466" s="14" t="str">
        <f aca="false">IF(A466="","",TRIM(IF(AND(I466="",N(N466)&gt;3),"Abierta hace más de 3 días · ","")&amp;IF(AND(H466&lt;&gt;"Pendiente",G466=""),"Sin técnico · ","")&amp;IF(AND(H466="Terminada",M466&lt;&gt;"Sí"),"Falta firma","")))</f>
        <v/>
      </c>
    </row>
    <row r="467" customFormat="false" ht="15" hidden="false" customHeight="false" outlineLevel="0" collapsed="false">
      <c r="A467" s="10"/>
      <c r="B467" s="11"/>
      <c r="C467" s="10"/>
      <c r="D467" s="10"/>
      <c r="E467" s="10"/>
      <c r="F467" s="10"/>
      <c r="G467" s="10"/>
      <c r="H467" s="10"/>
      <c r="I467" s="11"/>
      <c r="J467" s="12"/>
      <c r="K467" s="10"/>
      <c r="L467" s="10"/>
      <c r="M467" s="10"/>
      <c r="N467" s="13" t="str">
        <f aca="true">IF(B467="","",IF(I467&lt;&gt;"",I467-B467,TODAY()-B467))</f>
        <v/>
      </c>
      <c r="O467" s="14" t="str">
        <f aca="false">IF(A467="","",TRIM(IF(AND(I467="",N(N467)&gt;3),"Abierta hace más de 3 días · ","")&amp;IF(AND(H467&lt;&gt;"Pendiente",G467=""),"Sin técnico · ","")&amp;IF(AND(H467="Terminada",M467&lt;&gt;"Sí"),"Falta firma","")))</f>
        <v/>
      </c>
    </row>
    <row r="468" customFormat="false" ht="15" hidden="false" customHeight="false" outlineLevel="0" collapsed="false">
      <c r="A468" s="10"/>
      <c r="B468" s="11"/>
      <c r="C468" s="10"/>
      <c r="D468" s="10"/>
      <c r="E468" s="10"/>
      <c r="F468" s="10"/>
      <c r="G468" s="10"/>
      <c r="H468" s="10"/>
      <c r="I468" s="11"/>
      <c r="J468" s="12"/>
      <c r="K468" s="10"/>
      <c r="L468" s="10"/>
      <c r="M468" s="10"/>
      <c r="N468" s="13" t="str">
        <f aca="true">IF(B468="","",IF(I468&lt;&gt;"",I468-B468,TODAY()-B468))</f>
        <v/>
      </c>
      <c r="O468" s="14" t="str">
        <f aca="false">IF(A468="","",TRIM(IF(AND(I468="",N(N468)&gt;3),"Abierta hace más de 3 días · ","")&amp;IF(AND(H468&lt;&gt;"Pendiente",G468=""),"Sin técnico · ","")&amp;IF(AND(H468="Terminada",M468&lt;&gt;"Sí"),"Falta firma","")))</f>
        <v/>
      </c>
    </row>
    <row r="469" customFormat="false" ht="15" hidden="false" customHeight="false" outlineLevel="0" collapsed="false">
      <c r="A469" s="10"/>
      <c r="B469" s="11"/>
      <c r="C469" s="10"/>
      <c r="D469" s="10"/>
      <c r="E469" s="10"/>
      <c r="F469" s="10"/>
      <c r="G469" s="10"/>
      <c r="H469" s="10"/>
      <c r="I469" s="11"/>
      <c r="J469" s="12"/>
      <c r="K469" s="10"/>
      <c r="L469" s="10"/>
      <c r="M469" s="10"/>
      <c r="N469" s="13" t="str">
        <f aca="true">IF(B469="","",IF(I469&lt;&gt;"",I469-B469,TODAY()-B469))</f>
        <v/>
      </c>
      <c r="O469" s="14" t="str">
        <f aca="false">IF(A469="","",TRIM(IF(AND(I469="",N(N469)&gt;3),"Abierta hace más de 3 días · ","")&amp;IF(AND(H469&lt;&gt;"Pendiente",G469=""),"Sin técnico · ","")&amp;IF(AND(H469="Terminada",M469&lt;&gt;"Sí"),"Falta firma","")))</f>
        <v/>
      </c>
    </row>
    <row r="470" customFormat="false" ht="15" hidden="false" customHeight="false" outlineLevel="0" collapsed="false">
      <c r="A470" s="10"/>
      <c r="B470" s="11"/>
      <c r="C470" s="10"/>
      <c r="D470" s="10"/>
      <c r="E470" s="10"/>
      <c r="F470" s="10"/>
      <c r="G470" s="10"/>
      <c r="H470" s="10"/>
      <c r="I470" s="11"/>
      <c r="J470" s="12"/>
      <c r="K470" s="10"/>
      <c r="L470" s="10"/>
      <c r="M470" s="10"/>
      <c r="N470" s="13" t="str">
        <f aca="true">IF(B470="","",IF(I470&lt;&gt;"",I470-B470,TODAY()-B470))</f>
        <v/>
      </c>
      <c r="O470" s="14" t="str">
        <f aca="false">IF(A470="","",TRIM(IF(AND(I470="",N(N470)&gt;3),"Abierta hace más de 3 días · ","")&amp;IF(AND(H470&lt;&gt;"Pendiente",G470=""),"Sin técnico · ","")&amp;IF(AND(H470="Terminada",M470&lt;&gt;"Sí"),"Falta firma","")))</f>
        <v/>
      </c>
    </row>
    <row r="471" customFormat="false" ht="15" hidden="false" customHeight="false" outlineLevel="0" collapsed="false">
      <c r="A471" s="10"/>
      <c r="B471" s="11"/>
      <c r="C471" s="10"/>
      <c r="D471" s="10"/>
      <c r="E471" s="10"/>
      <c r="F471" s="10"/>
      <c r="G471" s="10"/>
      <c r="H471" s="10"/>
      <c r="I471" s="11"/>
      <c r="J471" s="12"/>
      <c r="K471" s="10"/>
      <c r="L471" s="10"/>
      <c r="M471" s="10"/>
      <c r="N471" s="13" t="str">
        <f aca="true">IF(B471="","",IF(I471&lt;&gt;"",I471-B471,TODAY()-B471))</f>
        <v/>
      </c>
      <c r="O471" s="14" t="str">
        <f aca="false">IF(A471="","",TRIM(IF(AND(I471="",N(N471)&gt;3),"Abierta hace más de 3 días · ","")&amp;IF(AND(H471&lt;&gt;"Pendiente",G471=""),"Sin técnico · ","")&amp;IF(AND(H471="Terminada",M471&lt;&gt;"Sí"),"Falta firma","")))</f>
        <v/>
      </c>
    </row>
    <row r="472" customFormat="false" ht="15" hidden="false" customHeight="false" outlineLevel="0" collapsed="false">
      <c r="A472" s="10"/>
      <c r="B472" s="11"/>
      <c r="C472" s="10"/>
      <c r="D472" s="10"/>
      <c r="E472" s="10"/>
      <c r="F472" s="10"/>
      <c r="G472" s="10"/>
      <c r="H472" s="10"/>
      <c r="I472" s="11"/>
      <c r="J472" s="12"/>
      <c r="K472" s="10"/>
      <c r="L472" s="10"/>
      <c r="M472" s="10"/>
      <c r="N472" s="13" t="str">
        <f aca="true">IF(B472="","",IF(I472&lt;&gt;"",I472-B472,TODAY()-B472))</f>
        <v/>
      </c>
      <c r="O472" s="14" t="str">
        <f aca="false">IF(A472="","",TRIM(IF(AND(I472="",N(N472)&gt;3),"Abierta hace más de 3 días · ","")&amp;IF(AND(H472&lt;&gt;"Pendiente",G472=""),"Sin técnico · ","")&amp;IF(AND(H472="Terminada",M472&lt;&gt;"Sí"),"Falta firma","")))</f>
        <v/>
      </c>
    </row>
    <row r="473" customFormat="false" ht="15" hidden="false" customHeight="false" outlineLevel="0" collapsed="false">
      <c r="A473" s="10"/>
      <c r="B473" s="11"/>
      <c r="C473" s="10"/>
      <c r="D473" s="10"/>
      <c r="E473" s="10"/>
      <c r="F473" s="10"/>
      <c r="G473" s="10"/>
      <c r="H473" s="10"/>
      <c r="I473" s="11"/>
      <c r="J473" s="12"/>
      <c r="K473" s="10"/>
      <c r="L473" s="10"/>
      <c r="M473" s="10"/>
      <c r="N473" s="13" t="str">
        <f aca="true">IF(B473="","",IF(I473&lt;&gt;"",I473-B473,TODAY()-B473))</f>
        <v/>
      </c>
      <c r="O473" s="14" t="str">
        <f aca="false">IF(A473="","",TRIM(IF(AND(I473="",N(N473)&gt;3),"Abierta hace más de 3 días · ","")&amp;IF(AND(H473&lt;&gt;"Pendiente",G473=""),"Sin técnico · ","")&amp;IF(AND(H473="Terminada",M473&lt;&gt;"Sí"),"Falta firma","")))</f>
        <v/>
      </c>
    </row>
    <row r="474" customFormat="false" ht="15" hidden="false" customHeight="false" outlineLevel="0" collapsed="false">
      <c r="A474" s="10"/>
      <c r="B474" s="11"/>
      <c r="C474" s="10"/>
      <c r="D474" s="10"/>
      <c r="E474" s="10"/>
      <c r="F474" s="10"/>
      <c r="G474" s="10"/>
      <c r="H474" s="10"/>
      <c r="I474" s="11"/>
      <c r="J474" s="12"/>
      <c r="K474" s="10"/>
      <c r="L474" s="10"/>
      <c r="M474" s="10"/>
      <c r="N474" s="13" t="str">
        <f aca="true">IF(B474="","",IF(I474&lt;&gt;"",I474-B474,TODAY()-B474))</f>
        <v/>
      </c>
      <c r="O474" s="14" t="str">
        <f aca="false">IF(A474="","",TRIM(IF(AND(I474="",N(N474)&gt;3),"Abierta hace más de 3 días · ","")&amp;IF(AND(H474&lt;&gt;"Pendiente",G474=""),"Sin técnico · ","")&amp;IF(AND(H474="Terminada",M474&lt;&gt;"Sí"),"Falta firma","")))</f>
        <v/>
      </c>
    </row>
    <row r="475" customFormat="false" ht="15" hidden="false" customHeight="false" outlineLevel="0" collapsed="false">
      <c r="A475" s="10"/>
      <c r="B475" s="11"/>
      <c r="C475" s="10"/>
      <c r="D475" s="10"/>
      <c r="E475" s="10"/>
      <c r="F475" s="10"/>
      <c r="G475" s="10"/>
      <c r="H475" s="10"/>
      <c r="I475" s="11"/>
      <c r="J475" s="12"/>
      <c r="K475" s="10"/>
      <c r="L475" s="10"/>
      <c r="M475" s="10"/>
      <c r="N475" s="13" t="str">
        <f aca="true">IF(B475="","",IF(I475&lt;&gt;"",I475-B475,TODAY()-B475))</f>
        <v/>
      </c>
      <c r="O475" s="14" t="str">
        <f aca="false">IF(A475="","",TRIM(IF(AND(I475="",N(N475)&gt;3),"Abierta hace más de 3 días · ","")&amp;IF(AND(H475&lt;&gt;"Pendiente",G475=""),"Sin técnico · ","")&amp;IF(AND(H475="Terminada",M475&lt;&gt;"Sí"),"Falta firma","")))</f>
        <v/>
      </c>
    </row>
    <row r="476" customFormat="false" ht="15" hidden="false" customHeight="false" outlineLevel="0" collapsed="false">
      <c r="A476" s="10"/>
      <c r="B476" s="11"/>
      <c r="C476" s="10"/>
      <c r="D476" s="10"/>
      <c r="E476" s="10"/>
      <c r="F476" s="10"/>
      <c r="G476" s="10"/>
      <c r="H476" s="10"/>
      <c r="I476" s="11"/>
      <c r="J476" s="12"/>
      <c r="K476" s="10"/>
      <c r="L476" s="10"/>
      <c r="M476" s="10"/>
      <c r="N476" s="13" t="str">
        <f aca="true">IF(B476="","",IF(I476&lt;&gt;"",I476-B476,TODAY()-B476))</f>
        <v/>
      </c>
      <c r="O476" s="14" t="str">
        <f aca="false">IF(A476="","",TRIM(IF(AND(I476="",N(N476)&gt;3),"Abierta hace más de 3 días · ","")&amp;IF(AND(H476&lt;&gt;"Pendiente",G476=""),"Sin técnico · ","")&amp;IF(AND(H476="Terminada",M476&lt;&gt;"Sí"),"Falta firma","")))</f>
        <v/>
      </c>
    </row>
    <row r="477" customFormat="false" ht="15" hidden="false" customHeight="false" outlineLevel="0" collapsed="false">
      <c r="A477" s="10"/>
      <c r="B477" s="11"/>
      <c r="C477" s="10"/>
      <c r="D477" s="10"/>
      <c r="E477" s="10"/>
      <c r="F477" s="10"/>
      <c r="G477" s="10"/>
      <c r="H477" s="10"/>
      <c r="I477" s="11"/>
      <c r="J477" s="12"/>
      <c r="K477" s="10"/>
      <c r="L477" s="10"/>
      <c r="M477" s="10"/>
      <c r="N477" s="13" t="str">
        <f aca="true">IF(B477="","",IF(I477&lt;&gt;"",I477-B477,TODAY()-B477))</f>
        <v/>
      </c>
      <c r="O477" s="14" t="str">
        <f aca="false">IF(A477="","",TRIM(IF(AND(I477="",N(N477)&gt;3),"Abierta hace más de 3 días · ","")&amp;IF(AND(H477&lt;&gt;"Pendiente",G477=""),"Sin técnico · ","")&amp;IF(AND(H477="Terminada",M477&lt;&gt;"Sí"),"Falta firma","")))</f>
        <v/>
      </c>
    </row>
    <row r="478" customFormat="false" ht="15" hidden="false" customHeight="false" outlineLevel="0" collapsed="false">
      <c r="A478" s="10"/>
      <c r="B478" s="11"/>
      <c r="C478" s="10"/>
      <c r="D478" s="10"/>
      <c r="E478" s="10"/>
      <c r="F478" s="10"/>
      <c r="G478" s="10"/>
      <c r="H478" s="10"/>
      <c r="I478" s="11"/>
      <c r="J478" s="12"/>
      <c r="K478" s="10"/>
      <c r="L478" s="10"/>
      <c r="M478" s="10"/>
      <c r="N478" s="13" t="str">
        <f aca="true">IF(B478="","",IF(I478&lt;&gt;"",I478-B478,TODAY()-B478))</f>
        <v/>
      </c>
      <c r="O478" s="14" t="str">
        <f aca="false">IF(A478="","",TRIM(IF(AND(I478="",N(N478)&gt;3),"Abierta hace más de 3 días · ","")&amp;IF(AND(H478&lt;&gt;"Pendiente",G478=""),"Sin técnico · ","")&amp;IF(AND(H478="Terminada",M478&lt;&gt;"Sí"),"Falta firma","")))</f>
        <v/>
      </c>
    </row>
    <row r="479" customFormat="false" ht="15" hidden="false" customHeight="false" outlineLevel="0" collapsed="false">
      <c r="A479" s="10"/>
      <c r="B479" s="11"/>
      <c r="C479" s="10"/>
      <c r="D479" s="10"/>
      <c r="E479" s="10"/>
      <c r="F479" s="10"/>
      <c r="G479" s="10"/>
      <c r="H479" s="10"/>
      <c r="I479" s="11"/>
      <c r="J479" s="12"/>
      <c r="K479" s="10"/>
      <c r="L479" s="10"/>
      <c r="M479" s="10"/>
      <c r="N479" s="13" t="str">
        <f aca="true">IF(B479="","",IF(I479&lt;&gt;"",I479-B479,TODAY()-B479))</f>
        <v/>
      </c>
      <c r="O479" s="14" t="str">
        <f aca="false">IF(A479="","",TRIM(IF(AND(I479="",N(N479)&gt;3),"Abierta hace más de 3 días · ","")&amp;IF(AND(H479&lt;&gt;"Pendiente",G479=""),"Sin técnico · ","")&amp;IF(AND(H479="Terminada",M479&lt;&gt;"Sí"),"Falta firma","")))</f>
        <v/>
      </c>
    </row>
    <row r="480" customFormat="false" ht="15" hidden="false" customHeight="false" outlineLevel="0" collapsed="false">
      <c r="A480" s="10"/>
      <c r="B480" s="11"/>
      <c r="C480" s="10"/>
      <c r="D480" s="10"/>
      <c r="E480" s="10"/>
      <c r="F480" s="10"/>
      <c r="G480" s="10"/>
      <c r="H480" s="10"/>
      <c r="I480" s="11"/>
      <c r="J480" s="12"/>
      <c r="K480" s="10"/>
      <c r="L480" s="10"/>
      <c r="M480" s="10"/>
      <c r="N480" s="13" t="str">
        <f aca="true">IF(B480="","",IF(I480&lt;&gt;"",I480-B480,TODAY()-B480))</f>
        <v/>
      </c>
      <c r="O480" s="14" t="str">
        <f aca="false">IF(A480="","",TRIM(IF(AND(I480="",N(N480)&gt;3),"Abierta hace más de 3 días · ","")&amp;IF(AND(H480&lt;&gt;"Pendiente",G480=""),"Sin técnico · ","")&amp;IF(AND(H480="Terminada",M480&lt;&gt;"Sí"),"Falta firma","")))</f>
        <v/>
      </c>
    </row>
    <row r="481" customFormat="false" ht="15" hidden="false" customHeight="false" outlineLevel="0" collapsed="false">
      <c r="A481" s="10"/>
      <c r="B481" s="11"/>
      <c r="C481" s="10"/>
      <c r="D481" s="10"/>
      <c r="E481" s="10"/>
      <c r="F481" s="10"/>
      <c r="G481" s="10"/>
      <c r="H481" s="10"/>
      <c r="I481" s="11"/>
      <c r="J481" s="12"/>
      <c r="K481" s="10"/>
      <c r="L481" s="10"/>
      <c r="M481" s="10"/>
      <c r="N481" s="13" t="str">
        <f aca="true">IF(B481="","",IF(I481&lt;&gt;"",I481-B481,TODAY()-B481))</f>
        <v/>
      </c>
      <c r="O481" s="14" t="str">
        <f aca="false">IF(A481="","",TRIM(IF(AND(I481="",N(N481)&gt;3),"Abierta hace más de 3 días · ","")&amp;IF(AND(H481&lt;&gt;"Pendiente",G481=""),"Sin técnico · ","")&amp;IF(AND(H481="Terminada",M481&lt;&gt;"Sí"),"Falta firma","")))</f>
        <v/>
      </c>
    </row>
    <row r="482" customFormat="false" ht="15" hidden="false" customHeight="false" outlineLevel="0" collapsed="false">
      <c r="A482" s="10"/>
      <c r="B482" s="11"/>
      <c r="C482" s="10"/>
      <c r="D482" s="10"/>
      <c r="E482" s="10"/>
      <c r="F482" s="10"/>
      <c r="G482" s="10"/>
      <c r="H482" s="10"/>
      <c r="I482" s="11"/>
      <c r="J482" s="12"/>
      <c r="K482" s="10"/>
      <c r="L482" s="10"/>
      <c r="M482" s="10"/>
      <c r="N482" s="13" t="str">
        <f aca="true">IF(B482="","",IF(I482&lt;&gt;"",I482-B482,TODAY()-B482))</f>
        <v/>
      </c>
      <c r="O482" s="14" t="str">
        <f aca="false">IF(A482="","",TRIM(IF(AND(I482="",N(N482)&gt;3),"Abierta hace más de 3 días · ","")&amp;IF(AND(H482&lt;&gt;"Pendiente",G482=""),"Sin técnico · ","")&amp;IF(AND(H482="Terminada",M482&lt;&gt;"Sí"),"Falta firma","")))</f>
        <v/>
      </c>
    </row>
    <row r="483" customFormat="false" ht="15" hidden="false" customHeight="false" outlineLevel="0" collapsed="false">
      <c r="A483" s="10"/>
      <c r="B483" s="11"/>
      <c r="C483" s="10"/>
      <c r="D483" s="10"/>
      <c r="E483" s="10"/>
      <c r="F483" s="10"/>
      <c r="G483" s="10"/>
      <c r="H483" s="10"/>
      <c r="I483" s="11"/>
      <c r="J483" s="12"/>
      <c r="K483" s="10"/>
      <c r="L483" s="10"/>
      <c r="M483" s="10"/>
      <c r="N483" s="13" t="str">
        <f aca="true">IF(B483="","",IF(I483&lt;&gt;"",I483-B483,TODAY()-B483))</f>
        <v/>
      </c>
      <c r="O483" s="14" t="str">
        <f aca="false">IF(A483="","",TRIM(IF(AND(I483="",N(N483)&gt;3),"Abierta hace más de 3 días · ","")&amp;IF(AND(H483&lt;&gt;"Pendiente",G483=""),"Sin técnico · ","")&amp;IF(AND(H483="Terminada",M483&lt;&gt;"Sí"),"Falta firma","")))</f>
        <v/>
      </c>
    </row>
    <row r="484" customFormat="false" ht="15" hidden="false" customHeight="false" outlineLevel="0" collapsed="false">
      <c r="A484" s="10"/>
      <c r="B484" s="11"/>
      <c r="C484" s="10"/>
      <c r="D484" s="10"/>
      <c r="E484" s="10"/>
      <c r="F484" s="10"/>
      <c r="G484" s="10"/>
      <c r="H484" s="10"/>
      <c r="I484" s="11"/>
      <c r="J484" s="12"/>
      <c r="K484" s="10"/>
      <c r="L484" s="10"/>
      <c r="M484" s="10"/>
      <c r="N484" s="13" t="str">
        <f aca="true">IF(B484="","",IF(I484&lt;&gt;"",I484-B484,TODAY()-B484))</f>
        <v/>
      </c>
      <c r="O484" s="14" t="str">
        <f aca="false">IF(A484="","",TRIM(IF(AND(I484="",N(N484)&gt;3),"Abierta hace más de 3 días · ","")&amp;IF(AND(H484&lt;&gt;"Pendiente",G484=""),"Sin técnico · ","")&amp;IF(AND(H484="Terminada",M484&lt;&gt;"Sí"),"Falta firma","")))</f>
        <v/>
      </c>
    </row>
    <row r="485" customFormat="false" ht="15" hidden="false" customHeight="false" outlineLevel="0" collapsed="false">
      <c r="A485" s="10"/>
      <c r="B485" s="11"/>
      <c r="C485" s="10"/>
      <c r="D485" s="10"/>
      <c r="E485" s="10"/>
      <c r="F485" s="10"/>
      <c r="G485" s="10"/>
      <c r="H485" s="10"/>
      <c r="I485" s="11"/>
      <c r="J485" s="12"/>
      <c r="K485" s="10"/>
      <c r="L485" s="10"/>
      <c r="M485" s="10"/>
      <c r="N485" s="13" t="str">
        <f aca="true">IF(B485="","",IF(I485&lt;&gt;"",I485-B485,TODAY()-B485))</f>
        <v/>
      </c>
      <c r="O485" s="14" t="str">
        <f aca="false">IF(A485="","",TRIM(IF(AND(I485="",N(N485)&gt;3),"Abierta hace más de 3 días · ","")&amp;IF(AND(H485&lt;&gt;"Pendiente",G485=""),"Sin técnico · ","")&amp;IF(AND(H485="Terminada",M485&lt;&gt;"Sí"),"Falta firma","")))</f>
        <v/>
      </c>
    </row>
    <row r="486" customFormat="false" ht="15" hidden="false" customHeight="false" outlineLevel="0" collapsed="false">
      <c r="A486" s="10"/>
      <c r="B486" s="11"/>
      <c r="C486" s="10"/>
      <c r="D486" s="10"/>
      <c r="E486" s="10"/>
      <c r="F486" s="10"/>
      <c r="G486" s="10"/>
      <c r="H486" s="10"/>
      <c r="I486" s="11"/>
      <c r="J486" s="12"/>
      <c r="K486" s="10"/>
      <c r="L486" s="10"/>
      <c r="M486" s="10"/>
      <c r="N486" s="13" t="str">
        <f aca="true">IF(B486="","",IF(I486&lt;&gt;"",I486-B486,TODAY()-B486))</f>
        <v/>
      </c>
      <c r="O486" s="14" t="str">
        <f aca="false">IF(A486="","",TRIM(IF(AND(I486="",N(N486)&gt;3),"Abierta hace más de 3 días · ","")&amp;IF(AND(H486&lt;&gt;"Pendiente",G486=""),"Sin técnico · ","")&amp;IF(AND(H486="Terminada",M486&lt;&gt;"Sí"),"Falta firma","")))</f>
        <v/>
      </c>
    </row>
    <row r="487" customFormat="false" ht="15" hidden="false" customHeight="false" outlineLevel="0" collapsed="false">
      <c r="A487" s="10"/>
      <c r="B487" s="11"/>
      <c r="C487" s="10"/>
      <c r="D487" s="10"/>
      <c r="E487" s="10"/>
      <c r="F487" s="10"/>
      <c r="G487" s="10"/>
      <c r="H487" s="10"/>
      <c r="I487" s="11"/>
      <c r="J487" s="12"/>
      <c r="K487" s="10"/>
      <c r="L487" s="10"/>
      <c r="M487" s="10"/>
      <c r="N487" s="13" t="str">
        <f aca="true">IF(B487="","",IF(I487&lt;&gt;"",I487-B487,TODAY()-B487))</f>
        <v/>
      </c>
      <c r="O487" s="14" t="str">
        <f aca="false">IF(A487="","",TRIM(IF(AND(I487="",N(N487)&gt;3),"Abierta hace más de 3 días · ","")&amp;IF(AND(H487&lt;&gt;"Pendiente",G487=""),"Sin técnico · ","")&amp;IF(AND(H487="Terminada",M487&lt;&gt;"Sí"),"Falta firma","")))</f>
        <v/>
      </c>
    </row>
    <row r="488" customFormat="false" ht="15" hidden="false" customHeight="false" outlineLevel="0" collapsed="false">
      <c r="A488" s="10"/>
      <c r="B488" s="11"/>
      <c r="C488" s="10"/>
      <c r="D488" s="10"/>
      <c r="E488" s="10"/>
      <c r="F488" s="10"/>
      <c r="G488" s="10"/>
      <c r="H488" s="10"/>
      <c r="I488" s="11"/>
      <c r="J488" s="12"/>
      <c r="K488" s="10"/>
      <c r="L488" s="10"/>
      <c r="M488" s="10"/>
      <c r="N488" s="13" t="str">
        <f aca="true">IF(B488="","",IF(I488&lt;&gt;"",I488-B488,TODAY()-B488))</f>
        <v/>
      </c>
      <c r="O488" s="14" t="str">
        <f aca="false">IF(A488="","",TRIM(IF(AND(I488="",N(N488)&gt;3),"Abierta hace más de 3 días · ","")&amp;IF(AND(H488&lt;&gt;"Pendiente",G488=""),"Sin técnico · ","")&amp;IF(AND(H488="Terminada",M488&lt;&gt;"Sí"),"Falta firma","")))</f>
        <v/>
      </c>
    </row>
    <row r="489" customFormat="false" ht="15" hidden="false" customHeight="false" outlineLevel="0" collapsed="false">
      <c r="A489" s="10"/>
      <c r="B489" s="11"/>
      <c r="C489" s="10"/>
      <c r="D489" s="10"/>
      <c r="E489" s="10"/>
      <c r="F489" s="10"/>
      <c r="G489" s="10"/>
      <c r="H489" s="10"/>
      <c r="I489" s="11"/>
      <c r="J489" s="12"/>
      <c r="K489" s="10"/>
      <c r="L489" s="10"/>
      <c r="M489" s="10"/>
      <c r="N489" s="13" t="str">
        <f aca="true">IF(B489="","",IF(I489&lt;&gt;"",I489-B489,TODAY()-B489))</f>
        <v/>
      </c>
      <c r="O489" s="14" t="str">
        <f aca="false">IF(A489="","",TRIM(IF(AND(I489="",N(N489)&gt;3),"Abierta hace más de 3 días · ","")&amp;IF(AND(H489&lt;&gt;"Pendiente",G489=""),"Sin técnico · ","")&amp;IF(AND(H489="Terminada",M489&lt;&gt;"Sí"),"Falta firma","")))</f>
        <v/>
      </c>
    </row>
    <row r="490" customFormat="false" ht="15" hidden="false" customHeight="false" outlineLevel="0" collapsed="false">
      <c r="A490" s="10"/>
      <c r="B490" s="11"/>
      <c r="C490" s="10"/>
      <c r="D490" s="10"/>
      <c r="E490" s="10"/>
      <c r="F490" s="10"/>
      <c r="G490" s="10"/>
      <c r="H490" s="10"/>
      <c r="I490" s="11"/>
      <c r="J490" s="12"/>
      <c r="K490" s="10"/>
      <c r="L490" s="10"/>
      <c r="M490" s="10"/>
      <c r="N490" s="13" t="str">
        <f aca="true">IF(B490="","",IF(I490&lt;&gt;"",I490-B490,TODAY()-B490))</f>
        <v/>
      </c>
      <c r="O490" s="14" t="str">
        <f aca="false">IF(A490="","",TRIM(IF(AND(I490="",N(N490)&gt;3),"Abierta hace más de 3 días · ","")&amp;IF(AND(H490&lt;&gt;"Pendiente",G490=""),"Sin técnico · ","")&amp;IF(AND(H490="Terminada",M490&lt;&gt;"Sí"),"Falta firma","")))</f>
        <v/>
      </c>
    </row>
    <row r="491" customFormat="false" ht="15" hidden="false" customHeight="false" outlineLevel="0" collapsed="false">
      <c r="A491" s="10"/>
      <c r="B491" s="11"/>
      <c r="C491" s="10"/>
      <c r="D491" s="10"/>
      <c r="E491" s="10"/>
      <c r="F491" s="10"/>
      <c r="G491" s="10"/>
      <c r="H491" s="10"/>
      <c r="I491" s="11"/>
      <c r="J491" s="12"/>
      <c r="K491" s="10"/>
      <c r="L491" s="10"/>
      <c r="M491" s="10"/>
      <c r="N491" s="13" t="str">
        <f aca="true">IF(B491="","",IF(I491&lt;&gt;"",I491-B491,TODAY()-B491))</f>
        <v/>
      </c>
      <c r="O491" s="14" t="str">
        <f aca="false">IF(A491="","",TRIM(IF(AND(I491="",N(N491)&gt;3),"Abierta hace más de 3 días · ","")&amp;IF(AND(H491&lt;&gt;"Pendiente",G491=""),"Sin técnico · ","")&amp;IF(AND(H491="Terminada",M491&lt;&gt;"Sí"),"Falta firma","")))</f>
        <v/>
      </c>
    </row>
    <row r="492" customFormat="false" ht="15" hidden="false" customHeight="false" outlineLevel="0" collapsed="false">
      <c r="A492" s="10"/>
      <c r="B492" s="11"/>
      <c r="C492" s="10"/>
      <c r="D492" s="10"/>
      <c r="E492" s="10"/>
      <c r="F492" s="10"/>
      <c r="G492" s="10"/>
      <c r="H492" s="10"/>
      <c r="I492" s="11"/>
      <c r="J492" s="12"/>
      <c r="K492" s="10"/>
      <c r="L492" s="10"/>
      <c r="M492" s="10"/>
      <c r="N492" s="13" t="str">
        <f aca="true">IF(B492="","",IF(I492&lt;&gt;"",I492-B492,TODAY()-B492))</f>
        <v/>
      </c>
      <c r="O492" s="14" t="str">
        <f aca="false">IF(A492="","",TRIM(IF(AND(I492="",N(N492)&gt;3),"Abierta hace más de 3 días · ","")&amp;IF(AND(H492&lt;&gt;"Pendiente",G492=""),"Sin técnico · ","")&amp;IF(AND(H492="Terminada",M492&lt;&gt;"Sí"),"Falta firma","")))</f>
        <v/>
      </c>
    </row>
    <row r="493" customFormat="false" ht="15" hidden="false" customHeight="false" outlineLevel="0" collapsed="false">
      <c r="A493" s="10"/>
      <c r="B493" s="11"/>
      <c r="C493" s="10"/>
      <c r="D493" s="10"/>
      <c r="E493" s="10"/>
      <c r="F493" s="10"/>
      <c r="G493" s="10"/>
      <c r="H493" s="10"/>
      <c r="I493" s="11"/>
      <c r="J493" s="12"/>
      <c r="K493" s="10"/>
      <c r="L493" s="10"/>
      <c r="M493" s="10"/>
      <c r="N493" s="13" t="str">
        <f aca="true">IF(B493="","",IF(I493&lt;&gt;"",I493-B493,TODAY()-B493))</f>
        <v/>
      </c>
      <c r="O493" s="14" t="str">
        <f aca="false">IF(A493="","",TRIM(IF(AND(I493="",N(N493)&gt;3),"Abierta hace más de 3 días · ","")&amp;IF(AND(H493&lt;&gt;"Pendiente",G493=""),"Sin técnico · ","")&amp;IF(AND(H493="Terminada",M493&lt;&gt;"Sí"),"Falta firma","")))</f>
        <v/>
      </c>
    </row>
    <row r="494" customFormat="false" ht="15" hidden="false" customHeight="false" outlineLevel="0" collapsed="false">
      <c r="A494" s="10"/>
      <c r="B494" s="11"/>
      <c r="C494" s="10"/>
      <c r="D494" s="10"/>
      <c r="E494" s="10"/>
      <c r="F494" s="10"/>
      <c r="G494" s="10"/>
      <c r="H494" s="10"/>
      <c r="I494" s="11"/>
      <c r="J494" s="12"/>
      <c r="K494" s="10"/>
      <c r="L494" s="10"/>
      <c r="M494" s="10"/>
      <c r="N494" s="13" t="str">
        <f aca="true">IF(B494="","",IF(I494&lt;&gt;"",I494-B494,TODAY()-B494))</f>
        <v/>
      </c>
      <c r="O494" s="14" t="str">
        <f aca="false">IF(A494="","",TRIM(IF(AND(I494="",N(N494)&gt;3),"Abierta hace más de 3 días · ","")&amp;IF(AND(H494&lt;&gt;"Pendiente",G494=""),"Sin técnico · ","")&amp;IF(AND(H494="Terminada",M494&lt;&gt;"Sí"),"Falta firma","")))</f>
        <v/>
      </c>
    </row>
    <row r="495" customFormat="false" ht="15" hidden="false" customHeight="false" outlineLevel="0" collapsed="false">
      <c r="A495" s="10"/>
      <c r="B495" s="11"/>
      <c r="C495" s="10"/>
      <c r="D495" s="10"/>
      <c r="E495" s="10"/>
      <c r="F495" s="10"/>
      <c r="G495" s="10"/>
      <c r="H495" s="10"/>
      <c r="I495" s="11"/>
      <c r="J495" s="12"/>
      <c r="K495" s="10"/>
      <c r="L495" s="10"/>
      <c r="M495" s="10"/>
      <c r="N495" s="13" t="str">
        <f aca="true">IF(B495="","",IF(I495&lt;&gt;"",I495-B495,TODAY()-B495))</f>
        <v/>
      </c>
      <c r="O495" s="14" t="str">
        <f aca="false">IF(A495="","",TRIM(IF(AND(I495="",N(N495)&gt;3),"Abierta hace más de 3 días · ","")&amp;IF(AND(H495&lt;&gt;"Pendiente",G495=""),"Sin técnico · ","")&amp;IF(AND(H495="Terminada",M495&lt;&gt;"Sí"),"Falta firma","")))</f>
        <v/>
      </c>
    </row>
    <row r="496" customFormat="false" ht="15" hidden="false" customHeight="false" outlineLevel="0" collapsed="false">
      <c r="A496" s="10"/>
      <c r="B496" s="11"/>
      <c r="C496" s="10"/>
      <c r="D496" s="10"/>
      <c r="E496" s="10"/>
      <c r="F496" s="10"/>
      <c r="G496" s="10"/>
      <c r="H496" s="10"/>
      <c r="I496" s="11"/>
      <c r="J496" s="12"/>
      <c r="K496" s="10"/>
      <c r="L496" s="10"/>
      <c r="M496" s="10"/>
      <c r="N496" s="13" t="str">
        <f aca="true">IF(B496="","",IF(I496&lt;&gt;"",I496-B496,TODAY()-B496))</f>
        <v/>
      </c>
      <c r="O496" s="14" t="str">
        <f aca="false">IF(A496="","",TRIM(IF(AND(I496="",N(N496)&gt;3),"Abierta hace más de 3 días · ","")&amp;IF(AND(H496&lt;&gt;"Pendiente",G496=""),"Sin técnico · ","")&amp;IF(AND(H496="Terminada",M496&lt;&gt;"Sí"),"Falta firma","")))</f>
        <v/>
      </c>
    </row>
    <row r="497" customFormat="false" ht="15" hidden="false" customHeight="false" outlineLevel="0" collapsed="false">
      <c r="A497" s="10"/>
      <c r="B497" s="11"/>
      <c r="C497" s="10"/>
      <c r="D497" s="10"/>
      <c r="E497" s="10"/>
      <c r="F497" s="10"/>
      <c r="G497" s="10"/>
      <c r="H497" s="10"/>
      <c r="I497" s="11"/>
      <c r="J497" s="12"/>
      <c r="K497" s="10"/>
      <c r="L497" s="10"/>
      <c r="M497" s="10"/>
      <c r="N497" s="13" t="str">
        <f aca="true">IF(B497="","",IF(I497&lt;&gt;"",I497-B497,TODAY()-B497))</f>
        <v/>
      </c>
      <c r="O497" s="14" t="str">
        <f aca="false">IF(A497="","",TRIM(IF(AND(I497="",N(N497)&gt;3),"Abierta hace más de 3 días · ","")&amp;IF(AND(H497&lt;&gt;"Pendiente",G497=""),"Sin técnico · ","")&amp;IF(AND(H497="Terminada",M497&lt;&gt;"Sí"),"Falta firma","")))</f>
        <v/>
      </c>
    </row>
    <row r="498" customFormat="false" ht="15" hidden="false" customHeight="false" outlineLevel="0" collapsed="false">
      <c r="A498" s="10"/>
      <c r="B498" s="11"/>
      <c r="C498" s="10"/>
      <c r="D498" s="10"/>
      <c r="E498" s="10"/>
      <c r="F498" s="10"/>
      <c r="G498" s="10"/>
      <c r="H498" s="10"/>
      <c r="I498" s="11"/>
      <c r="J498" s="12"/>
      <c r="K498" s="10"/>
      <c r="L498" s="10"/>
      <c r="M498" s="10"/>
      <c r="N498" s="13" t="str">
        <f aca="true">IF(B498="","",IF(I498&lt;&gt;"",I498-B498,TODAY()-B498))</f>
        <v/>
      </c>
      <c r="O498" s="14" t="str">
        <f aca="false">IF(A498="","",TRIM(IF(AND(I498="",N(N498)&gt;3),"Abierta hace más de 3 días · ","")&amp;IF(AND(H498&lt;&gt;"Pendiente",G498=""),"Sin técnico · ","")&amp;IF(AND(H498="Terminada",M498&lt;&gt;"Sí"),"Falta firma","")))</f>
        <v/>
      </c>
    </row>
    <row r="499" customFormat="false" ht="15" hidden="false" customHeight="false" outlineLevel="0" collapsed="false">
      <c r="A499" s="10"/>
      <c r="B499" s="11"/>
      <c r="C499" s="10"/>
      <c r="D499" s="10"/>
      <c r="E499" s="10"/>
      <c r="F499" s="10"/>
      <c r="G499" s="10"/>
      <c r="H499" s="10"/>
      <c r="I499" s="11"/>
      <c r="J499" s="12"/>
      <c r="K499" s="10"/>
      <c r="L499" s="10"/>
      <c r="M499" s="10"/>
      <c r="N499" s="13" t="str">
        <f aca="true">IF(B499="","",IF(I499&lt;&gt;"",I499-B499,TODAY()-B499))</f>
        <v/>
      </c>
      <c r="O499" s="14" t="str">
        <f aca="false">IF(A499="","",TRIM(IF(AND(I499="",N(N499)&gt;3),"Abierta hace más de 3 días · ","")&amp;IF(AND(H499&lt;&gt;"Pendiente",G499=""),"Sin técnico · ","")&amp;IF(AND(H499="Terminada",M499&lt;&gt;"Sí"),"Falta firma","")))</f>
        <v/>
      </c>
    </row>
    <row r="500" customFormat="false" ht="15" hidden="false" customHeight="false" outlineLevel="0" collapsed="false">
      <c r="A500" s="10"/>
      <c r="B500" s="11"/>
      <c r="C500" s="10"/>
      <c r="D500" s="10"/>
      <c r="E500" s="10"/>
      <c r="F500" s="10"/>
      <c r="G500" s="10"/>
      <c r="H500" s="10"/>
      <c r="I500" s="11"/>
      <c r="J500" s="12"/>
      <c r="K500" s="10"/>
      <c r="L500" s="10"/>
      <c r="M500" s="10"/>
      <c r="N500" s="13" t="str">
        <f aca="true">IF(B500="","",IF(I500&lt;&gt;"",I500-B500,TODAY()-B500))</f>
        <v/>
      </c>
      <c r="O500" s="14" t="str">
        <f aca="false">IF(A500="","",TRIM(IF(AND(I500="",N(N500)&gt;3),"Abierta hace más de 3 días · ","")&amp;IF(AND(H500&lt;&gt;"Pendiente",G500=""),"Sin técnico · ","")&amp;IF(AND(H500="Terminada",M500&lt;&gt;"Sí"),"Falta firma","")))</f>
        <v/>
      </c>
    </row>
    <row r="501" customFormat="false" ht="15" hidden="false" customHeight="false" outlineLevel="0" collapsed="false">
      <c r="A501" s="10"/>
      <c r="B501" s="11"/>
      <c r="C501" s="10"/>
      <c r="D501" s="10"/>
      <c r="E501" s="10"/>
      <c r="F501" s="10"/>
      <c r="G501" s="10"/>
      <c r="H501" s="10"/>
      <c r="I501" s="11"/>
      <c r="J501" s="12"/>
      <c r="K501" s="10"/>
      <c r="L501" s="10"/>
      <c r="M501" s="10"/>
      <c r="N501" s="13" t="str">
        <f aca="true">IF(B501="","",IF(I501&lt;&gt;"",I501-B501,TODAY()-B501))</f>
        <v/>
      </c>
      <c r="O501" s="14" t="str">
        <f aca="false">IF(A501="","",TRIM(IF(AND(I501="",N(N501)&gt;3),"Abierta hace más de 3 días · ","")&amp;IF(AND(H501&lt;&gt;"Pendiente",G501=""),"Sin técnico · ","")&amp;IF(AND(H501="Terminada",M501&lt;&gt;"Sí"),"Falta firma","")))</f>
        <v/>
      </c>
    </row>
    <row r="502" customFormat="false" ht="15" hidden="false" customHeight="false" outlineLevel="0" collapsed="false">
      <c r="A502" s="10"/>
      <c r="B502" s="11"/>
      <c r="C502" s="10"/>
      <c r="D502" s="10"/>
      <c r="E502" s="10"/>
      <c r="F502" s="10"/>
      <c r="G502" s="10"/>
      <c r="H502" s="10"/>
      <c r="I502" s="11"/>
      <c r="J502" s="12"/>
      <c r="K502" s="10"/>
      <c r="L502" s="10"/>
      <c r="M502" s="10"/>
      <c r="N502" s="13" t="str">
        <f aca="true">IF(B502="","",IF(I502&lt;&gt;"",I502-B502,TODAY()-B502))</f>
        <v/>
      </c>
      <c r="O502" s="14" t="str">
        <f aca="false">IF(A502="","",TRIM(IF(AND(I502="",N(N502)&gt;3),"Abierta hace más de 3 días · ","")&amp;IF(AND(H502&lt;&gt;"Pendiente",G502=""),"Sin técnico · ","")&amp;IF(AND(H502="Terminada",M502&lt;&gt;"Sí"),"Falta firma","")))</f>
        <v/>
      </c>
    </row>
    <row r="503" customFormat="false" ht="15" hidden="false" customHeight="false" outlineLevel="0" collapsed="false">
      <c r="A503" s="10"/>
      <c r="B503" s="11"/>
      <c r="C503" s="10"/>
      <c r="D503" s="10"/>
      <c r="E503" s="10"/>
      <c r="F503" s="10"/>
      <c r="G503" s="10"/>
      <c r="H503" s="10"/>
      <c r="I503" s="11"/>
      <c r="J503" s="12"/>
      <c r="K503" s="10"/>
      <c r="L503" s="10"/>
      <c r="M503" s="10"/>
      <c r="N503" s="13" t="str">
        <f aca="true">IF(B503="","",IF(I503&lt;&gt;"",I503-B503,TODAY()-B503))</f>
        <v/>
      </c>
      <c r="O503" s="14" t="str">
        <f aca="false">IF(A503="","",TRIM(IF(AND(I503="",N(N503)&gt;3),"Abierta hace más de 3 días · ","")&amp;IF(AND(H503&lt;&gt;"Pendiente",G503=""),"Sin técnico · ","")&amp;IF(AND(H503="Terminada",M503&lt;&gt;"Sí"),"Falta firma","")))</f>
        <v/>
      </c>
    </row>
    <row r="504" customFormat="false" ht="15" hidden="false" customHeight="false" outlineLevel="0" collapsed="false">
      <c r="A504" s="10"/>
      <c r="B504" s="11"/>
      <c r="C504" s="10"/>
      <c r="D504" s="10"/>
      <c r="E504" s="10"/>
      <c r="F504" s="10"/>
      <c r="G504" s="10"/>
      <c r="H504" s="10"/>
      <c r="I504" s="11"/>
      <c r="J504" s="12"/>
      <c r="K504" s="10"/>
      <c r="L504" s="10"/>
      <c r="M504" s="10"/>
      <c r="N504" s="13" t="str">
        <f aca="true">IF(B504="","",IF(I504&lt;&gt;"",I504-B504,TODAY()-B504))</f>
        <v/>
      </c>
      <c r="O504" s="14" t="str">
        <f aca="false">IF(A504="","",TRIM(IF(AND(I504="",N(N504)&gt;3),"Abierta hace más de 3 días · ","")&amp;IF(AND(H504&lt;&gt;"Pendiente",G504=""),"Sin técnico · ","")&amp;IF(AND(H504="Terminada",M504&lt;&gt;"Sí"),"Falta firma","")))</f>
        <v/>
      </c>
    </row>
  </sheetData>
  <conditionalFormatting sqref="O5:O504">
    <cfRule type="expression" priority="2" aboveAverage="0" equalAverage="0" bottom="0" percent="0" rank="0" text="" dxfId="0">
      <formula>LEN(O5)&gt;0</formula>
    </cfRule>
  </conditionalFormatting>
  <dataValidations count="4">
    <dataValidation allowBlank="true" errorStyle="stop" operator="between" showDropDown="false" showErrorMessage="false" showInputMessage="false" sqref="E5:E504" type="list">
      <formula1>"Correctivo,Preventivo,Instalación,Inspección"</formula1>
      <formula2>0</formula2>
    </dataValidation>
    <dataValidation allowBlank="true" errorStyle="stop" operator="between" showDropDown="false" showErrorMessage="false" showInputMessage="false" sqref="F5:F504" type="list">
      <formula1>"Alta,Media,Baja"</formula1>
      <formula2>0</formula2>
    </dataValidation>
    <dataValidation allowBlank="true" errorStyle="stop" operator="between" showDropDown="false" showErrorMessage="false" showInputMessage="false" sqref="H5:H504" type="list">
      <formula1>"Pendiente,Asignada,En curso,Terminada,Facturada"</formula1>
      <formula2>0</formula2>
    </dataValidation>
    <dataValidation allowBlank="true" errorStyle="stop" operator="between" showDropDown="false" showErrorMessage="false" showInputMessage="false" sqref="M5:M504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3" min="2" style="0" width="14"/>
  </cols>
  <sheetData>
    <row r="1" customFormat="false" ht="18.55" hidden="false" customHeight="false" outlineLevel="0" collapsed="false">
      <c r="A1" s="6" t="s">
        <v>53</v>
      </c>
    </row>
    <row r="2" customFormat="false" ht="15" hidden="false" customHeight="false" outlineLevel="0" collapsed="false">
      <c r="A2" s="7" t="s">
        <v>54</v>
      </c>
    </row>
    <row r="4" customFormat="false" ht="31.5" hidden="false" customHeight="true" outlineLevel="0" collapsed="false">
      <c r="A4" s="9" t="s">
        <v>55</v>
      </c>
      <c r="B4" s="9" t="s">
        <v>56</v>
      </c>
      <c r="C4" s="9" t="s">
        <v>57</v>
      </c>
    </row>
    <row r="5" customFormat="false" ht="15" hidden="false" customHeight="false" outlineLevel="0" collapsed="false">
      <c r="A5" s="15" t="s">
        <v>58</v>
      </c>
      <c r="B5" s="16" t="n">
        <f aca="false">COUNTIF(Órdenes!$H$5:$H$504,"Pendiente")+COUNTIF(Órdenes!$H$5:$H$504,"Asignada")+COUNTIF(Órdenes!$H$5:$H$504,"En curso")</f>
        <v>2</v>
      </c>
      <c r="C5" s="15"/>
    </row>
    <row r="6" customFormat="false" ht="15" hidden="false" customHeight="false" outlineLevel="0" collapsed="false">
      <c r="A6" s="15" t="s">
        <v>59</v>
      </c>
      <c r="B6" s="16" t="n">
        <f aca="false">COUNTIF(Órdenes!$H$5:$H$504,"Pendiente")</f>
        <v>1</v>
      </c>
      <c r="C6" s="15" t="s">
        <v>60</v>
      </c>
    </row>
    <row r="7" customFormat="false" ht="15" hidden="false" customHeight="false" outlineLevel="0" collapsed="false">
      <c r="A7" s="15" t="s">
        <v>61</v>
      </c>
      <c r="B7" s="16" t="n">
        <f aca="false">COUNTIFS(Órdenes!$I$5:$I$504,"",Órdenes!$N$5:$N$504,"&gt;3")</f>
        <v>0</v>
      </c>
      <c r="C7" s="15" t="s">
        <v>62</v>
      </c>
    </row>
    <row r="8" customFormat="false" ht="15" hidden="false" customHeight="false" outlineLevel="0" collapsed="false">
      <c r="A8" s="15" t="s">
        <v>63</v>
      </c>
      <c r="B8" s="16" t="n">
        <f aca="false">COUNTIFS(Órdenes!$H$5:$H$504,"Terminada",Órdenes!$M$5:$M$504,"&lt;&gt;Sí")</f>
        <v>0</v>
      </c>
      <c r="C8" s="15" t="s">
        <v>64</v>
      </c>
    </row>
    <row r="9" customFormat="false" ht="15" hidden="false" customHeight="false" outlineLevel="0" collapsed="false">
      <c r="A9" s="15" t="s">
        <v>65</v>
      </c>
      <c r="B9" s="16" t="n">
        <f aca="false">COUNTIF(Órdenes!$H$5:$H$504,"Terminada")</f>
        <v>1</v>
      </c>
      <c r="C9" s="15" t="s">
        <v>66</v>
      </c>
    </row>
    <row r="10" customFormat="false" ht="15" hidden="false" customHeight="false" outlineLevel="0" collapsed="false">
      <c r="A10" s="15" t="s">
        <v>67</v>
      </c>
      <c r="B10" s="17" t="n">
        <f aca="false">IFERROR(AVERAGEIFS(Órdenes!$N$5:$N$504,Órdenes!$I$5:$I$504,"&lt;&gt;"),0)</f>
        <v>1</v>
      </c>
      <c r="C10" s="15" t="s">
        <v>68</v>
      </c>
    </row>
    <row r="11" customFormat="false" ht="15" hidden="false" customHeight="false" outlineLevel="0" collapsed="false">
      <c r="A11" s="15" t="s">
        <v>69</v>
      </c>
      <c r="B11" s="17" t="n">
        <f aca="false">SUM(Órdenes!$J$5:$J$504)</f>
        <v>3.5</v>
      </c>
      <c r="C11" s="15"/>
    </row>
    <row r="14" customFormat="false" ht="15" hidden="false" customHeight="false" outlineLevel="0" collapsed="false">
      <c r="A14" s="18" t="s">
        <v>70</v>
      </c>
    </row>
    <row r="15" customFormat="false" ht="31.5" hidden="false" customHeight="true" outlineLevel="0" collapsed="false">
      <c r="A15" s="9" t="s">
        <v>24</v>
      </c>
      <c r="B15" s="9" t="s">
        <v>71</v>
      </c>
      <c r="C15" s="9" t="s">
        <v>72</v>
      </c>
    </row>
    <row r="16" customFormat="false" ht="15" hidden="false" customHeight="false" outlineLevel="0" collapsed="false">
      <c r="A16" s="10" t="s">
        <v>38</v>
      </c>
      <c r="B16" s="19" t="n">
        <f aca="false">IF(A16="","",COUNTIFS(Órdenes!$G$5:$G$504,A16,Órdenes!$H$5:$H$504,"&lt;&gt;Terminada",Órdenes!$H$5:$H$504,"&lt;&gt;Facturada"))</f>
        <v>0</v>
      </c>
      <c r="C16" s="19" t="n">
        <f aca="false">IF(A16="","",COUNTIFS(Órdenes!$G$5:$G$504,A16,Órdenes!$H$5:$H$504,"Terminada")+COUNTIFS(Órdenes!$G$5:$G$504,A16,Órdenes!$H$5:$H$504,"Facturada"))</f>
        <v>1</v>
      </c>
    </row>
    <row r="17" customFormat="false" ht="15" hidden="false" customHeight="false" outlineLevel="0" collapsed="false">
      <c r="A17" s="10" t="s">
        <v>48</v>
      </c>
      <c r="B17" s="19" t="n">
        <f aca="false">IF(A17="","",COUNTIFS(Órdenes!$G$5:$G$504,A17,Órdenes!$H$5:$H$504,"&lt;&gt;Terminada",Órdenes!$H$5:$H$504,"&lt;&gt;Facturada"))</f>
        <v>1</v>
      </c>
      <c r="C17" s="19" t="n">
        <f aca="false">IF(A17="","",COUNTIFS(Órdenes!$G$5:$G$504,A17,Órdenes!$H$5:$H$504,"Terminada")+COUNTIFS(Órdenes!$G$5:$G$504,A17,Órdenes!$H$5:$H$504,"Facturada"))</f>
        <v>0</v>
      </c>
    </row>
    <row r="18" customFormat="false" ht="15" hidden="false" customHeight="false" outlineLevel="0" collapsed="false">
      <c r="A18" s="10"/>
      <c r="B18" s="19" t="str">
        <f aca="false">IF(A18="","",COUNTIFS(Órdenes!$G$5:$G$504,A18,Órdenes!$H$5:$H$504,"&lt;&gt;Terminada",Órdenes!$H$5:$H$504,"&lt;&gt;Facturada"))</f>
        <v/>
      </c>
      <c r="C18" s="19" t="str">
        <f aca="false">IF(A18="","",COUNTIFS(Órdenes!$G$5:$G$504,A18,Órdenes!$H$5:$H$504,"Terminada")+COUNTIFS(Órdenes!$G$5:$G$504,A18,Órdenes!$H$5:$H$504,"Facturada"))</f>
        <v/>
      </c>
    </row>
    <row r="19" customFormat="false" ht="15" hidden="false" customHeight="false" outlineLevel="0" collapsed="false">
      <c r="A19" s="10"/>
      <c r="B19" s="19" t="str">
        <f aca="false">IF(A19="","",COUNTIFS(Órdenes!$G$5:$G$504,A19,Órdenes!$H$5:$H$504,"&lt;&gt;Terminada",Órdenes!$H$5:$H$504,"&lt;&gt;Facturada"))</f>
        <v/>
      </c>
      <c r="C19" s="19" t="str">
        <f aca="false">IF(A19="","",COUNTIFS(Órdenes!$G$5:$G$504,A19,Órdenes!$H$5:$H$504,"Terminada")+COUNTIFS(Órdenes!$G$5:$G$504,A19,Órdenes!$H$5:$H$504,"Facturada"))</f>
        <v/>
      </c>
    </row>
    <row r="20" customFormat="false" ht="15" hidden="false" customHeight="false" outlineLevel="0" collapsed="false">
      <c r="A20" s="10"/>
      <c r="B20" s="19" t="str">
        <f aca="false">IF(A20="","",COUNTIFS(Órdenes!$G$5:$G$504,A20,Órdenes!$H$5:$H$504,"&lt;&gt;Terminada",Órdenes!$H$5:$H$504,"&lt;&gt;Facturada"))</f>
        <v/>
      </c>
      <c r="C20" s="19" t="str">
        <f aca="false">IF(A20="","",COUNTIFS(Órdenes!$G$5:$G$504,A20,Órdenes!$H$5:$H$504,"Terminada")+COUNTIFS(Órdenes!$G$5:$G$504,A20,Órdenes!$H$5:$H$504,"Facturada"))</f>
        <v/>
      </c>
    </row>
    <row r="21" customFormat="false" ht="15" hidden="false" customHeight="false" outlineLevel="0" collapsed="false">
      <c r="A21" s="10"/>
      <c r="B21" s="19" t="str">
        <f aca="false">IF(A21="","",COUNTIFS(Órdenes!$G$5:$G$504,A21,Órdenes!$H$5:$H$504,"&lt;&gt;Terminada",Órdenes!$H$5:$H$504,"&lt;&gt;Facturada"))</f>
        <v/>
      </c>
      <c r="C21" s="19" t="str">
        <f aca="false">IF(A21="","",COUNTIFS(Órdenes!$G$5:$G$504,A21,Órdenes!$H$5:$H$504,"Terminada")+COUNTIFS(Órdenes!$G$5:$G$504,A21,Órdenes!$H$5:$H$504,"Facturada"))</f>
        <v/>
      </c>
    </row>
    <row r="22" customFormat="false" ht="15" hidden="false" customHeight="false" outlineLevel="0" collapsed="false">
      <c r="A22" s="10"/>
      <c r="B22" s="19" t="str">
        <f aca="false">IF(A22="","",COUNTIFS(Órdenes!$G$5:$G$504,A22,Órdenes!$H$5:$H$504,"&lt;&gt;Terminada",Órdenes!$H$5:$H$504,"&lt;&gt;Facturada"))</f>
        <v/>
      </c>
      <c r="C22" s="19" t="str">
        <f aca="false">IF(A22="","",COUNTIFS(Órdenes!$G$5:$G$504,A22,Órdenes!$H$5:$H$504,"Terminada")+COUNTIFS(Órdenes!$G$5:$G$504,A22,Órdenes!$H$5:$H$504,"Facturada"))</f>
        <v/>
      </c>
    </row>
    <row r="23" customFormat="false" ht="15" hidden="false" customHeight="false" outlineLevel="0" collapsed="false">
      <c r="A23" s="10"/>
      <c r="B23" s="19" t="str">
        <f aca="false">IF(A23="","",COUNTIFS(Órdenes!$G$5:$G$504,A23,Órdenes!$H$5:$H$504,"&lt;&gt;Terminada",Órdenes!$H$5:$H$504,"&lt;&gt;Facturada"))</f>
        <v/>
      </c>
      <c r="C23" s="19" t="str">
        <f aca="false">IF(A23="","",COUNTIFS(Órdenes!$G$5:$G$504,A23,Órdenes!$H$5:$H$504,"Terminada")+COUNTIFS(Órdenes!$G$5:$G$504,A23,Órdenes!$H$5:$H$504,"Facturada"))</f>
        <v/>
      </c>
    </row>
    <row r="24" customFormat="false" ht="15" hidden="false" customHeight="false" outlineLevel="0" collapsed="false">
      <c r="A24" s="10"/>
      <c r="B24" s="19" t="str">
        <f aca="false">IF(A24="","",COUNTIFS(Órdenes!$G$5:$G$504,A24,Órdenes!$H$5:$H$504,"&lt;&gt;Terminada",Órdenes!$H$5:$H$504,"&lt;&gt;Facturada"))</f>
        <v/>
      </c>
      <c r="C24" s="19" t="str">
        <f aca="false">IF(A24="","",COUNTIFS(Órdenes!$G$5:$G$504,A24,Órdenes!$H$5:$H$504,"Terminada")+COUNTIFS(Órdenes!$G$5:$G$504,A24,Órdenes!$H$5:$H$504,"Facturada"))</f>
        <v/>
      </c>
    </row>
    <row r="25" customFormat="false" ht="15" hidden="false" customHeight="false" outlineLevel="0" collapsed="false">
      <c r="A25" s="10"/>
      <c r="B25" s="19" t="str">
        <f aca="false">IF(A25="","",COUNTIFS(Órdenes!$G$5:$G$504,A25,Órdenes!$H$5:$H$504,"&lt;&gt;Terminada",Órdenes!$H$5:$H$504,"&lt;&gt;Facturada"))</f>
        <v/>
      </c>
      <c r="C25" s="19" t="str">
        <f aca="false">IF(A25="","",COUNTIFS(Órdenes!$G$5:$G$504,A25,Órdenes!$H$5:$H$504,"Terminada")+COUNTIFS(Órdenes!$G$5:$G$504,A25,Órdenes!$H$5:$H$504,"Facturada"))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2026-10-12T06:15:23Z</dcterms:created>
  <dc:creator>openpyxl</dc:creator>
  <dc:description/>
  <dc:language>en-US</dc:language>
  <cp:lastModifiedBy/>
  <dcterms:modified xsi:type="dcterms:W3CDTF">2026-10-12T06:15:24Z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